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54" documentId="13_ncr:1_{F6CB121F-512D-4AA6-A0C1-0FB36C537598}" xr6:coauthVersionLast="47" xr6:coauthVersionMax="47" xr10:uidLastSave="{968444F6-6282-4364-9049-5D00F3DD07AD}"/>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G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<sst xmlns="http://schemas.openxmlformats.org/spreadsheetml/2006/main" count="178584" uniqueCount="39076">
  <si>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</si>
  <si>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</si>
  <si>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</si>
  <si>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</si>
  <si>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</si>
  <si>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</si>
  <si>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</si>
  <si>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</si>
  <si>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</si>
  <si>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</si>
  <si>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</si>
  <si>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</si>
  <si>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</si>
  <si>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</si>
  <si>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</si>
  <si>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</si>
  <si>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</si>
  <si>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</si>
  <si>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</si>
  <si>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</si>
  <si>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</si>
  <si>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</si>
  <si>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</si>
  <si>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</si>
  <si>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</si>
  <si>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</si>
  <si>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</si>
  <si>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</si>
  <si>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</si>
  <si>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</si>
  <si>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</si>
  <si>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</si>
  <si>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</si>
  <si>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</si>
  <si>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</si>
  <si>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</si>
  <si>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</si>
  <si>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</si>
  <si>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</si>
  <si>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</si>
  <si>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</si>
  <si>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</si>
  <si>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</si>
  <si>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</si>
  <si>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</si>
  <si>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</si>
  <si>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</si>
  <si>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</si>
  <si>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</si>
  <si>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</si>
  <si>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</si>
  <si>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</si>
  <si>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</si>
  <si>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</si>
  <si>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</si>
  <si>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</si>
  <si>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</si>
  <si>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</si>
  <si>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</si>
  <si>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</si>
  <si>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</si>
  <si>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</si>
  <si>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</si>
  <si>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</si>
  <si>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</si>
  <si>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</si>
  <si>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</si>
  <si>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</si>
  <si>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</si>
  <si>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</si>
  <si>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</si>
  <si>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</si>
  <si>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</si>
  <si>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</si>
  <si>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</si>
  <si>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</si>
  <si>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</si>
  <si>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</si>
  <si>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</si>
  <si>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</si>
  <si>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</si>
  <si>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</si>
  <si>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</si>
  <si>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</si>
  <si>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</si>
  <si>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</si>
  <si>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</si>
  <si>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</si>
  <si>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</si>
  <si>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</si>
  <si>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</si>
  <si>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</si>
  <si>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</si>
  <si>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</si>
  <si>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</si>
  <si>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</si>
  <si>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</si>
  <si>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</si>
  <si>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</si>
  <si>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</si>
  <si>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</si>
  <si>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</si>
  <si>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</si>
  <si>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</si>
  <si>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</si>
  <si>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</si>
  <si>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</si>
  <si>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</si>
  <si>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</si>
  <si>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</si>
  <si>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</si>
  <si>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</si>
  <si>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</si>
  <si>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</si>
  <si>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</si>
  <si>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</si>
  <si>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</si>
  <si>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</si>
  <si>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</si>
  <si>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</si>
  <si>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</si>
  <si>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</si>
  <si>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</si>
  <si>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</si>
  <si>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</si>
  <si>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</si>
  <si>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</si>
  <si>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</si>
  <si>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</si>
  <si>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</si>
  <si>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</si>
  <si>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</si>
  <si>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</si>
  <si>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</si>
  <si>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</si>
  <si>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</si>
  <si>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</si>
  <si>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</si>
  <si>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</si>
  <si>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</si>
  <si>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</si>
  <si>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</si>
  <si>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</si>
  <si>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</si>
  <si>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</si>
  <si>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</si>
  <si>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</si>
  <si>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</si>
  <si>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</si>
  <si>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</si>
  <si>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</si>
  <si>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</si>
  <si>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</si>
  <si>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</si>
  <si>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</si>
  <si>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</si>
  <si>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</si>
  <si>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</si>
  <si>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</si>
  <si>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</si>
  <si>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</si>
  <si>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</si>
  <si>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</si>
  <si>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</si>
  <si>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</si>
  <si>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</si>
  <si>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</si>
  <si>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</si>
  <si>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</si>
  <si>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</si>
  <si>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</si>
  <si>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</si>
  <si>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</si>
  <si>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</si>
  <si>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</si>
  <si>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</si>
  <si>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</si>
  <si>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</si>
  <si>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</si>
  <si>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</si>
  <si>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</si>
  <si>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</si>
  <si>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</si>
  <si>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</si>
  <si>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</si>
  <si>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</si>
  <si>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</si>
  <si>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</si>
  <si>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</si>
  <si>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</si>
  <si>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</si>
  <si>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</si>
  <si>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</si>
  <si>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</si>
  <si>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</si>
  <si>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</si>
  <si>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</si>
  <si>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</si>
  <si>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</si>
  <si>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</si>
  <si>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</si>
  <si>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</si>
  <si>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</si>
  <si>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</si>
  <si>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</si>
  <si>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</si>
  <si>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</si>
  <si>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</si>
  <si>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</si>
  <si>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</si>
  <si>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</si>
  <si>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</si>
  <si>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</si>
  <si>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</si>
  <si>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</si>
  <si>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</si>
  <si>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</si>
  <si>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</si>
  <si>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</si>
  <si>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</si>
  <si>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</si>
  <si>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</si>
  <si>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</si>
  <si>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</si>
  <si>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</si>
  <si>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</si>
  <si>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</si>
  <si>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</si>
  <si>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</si>
  <si>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</si>
  <si>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</si>
  <si>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</si>
  <si>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</si>
  <si>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</si>
  <si>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</si>
  <si>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</si>
  <si>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</si>
  <si>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</si>
  <si>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</si>
  <si>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</si>
  <si>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</si>
  <si>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</si>
  <si>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</si>
  <si>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</si>
  <si>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</si>
  <si>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</si>
  <si>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</si>
  <si>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</si>
  <si>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</si>
  <si>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</si>
  <si>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</si>
  <si>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</si>
  <si>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</si>
  <si>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</si>
  <si>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</si>
  <si>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</si>
  <si>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</si>
  <si>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</si>
  <si>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</si>
  <si>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</si>
  <si>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</si>
  <si>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</si>
  <si>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</si>
  <si>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</si>
  <si>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</si>
  <si>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</si>
  <si>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</si>
  <si>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</si>
  <si>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</si>
  <si>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</si>
  <si>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</si>
  <si>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</si>
  <si>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</si>
  <si>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</si>
  <si>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</si>
  <si>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</si>
  <si>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</si>
  <si>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</si>
  <si>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</si>
  <si>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</si>
  <si>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</si>
  <si>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</si>
  <si>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</si>
  <si>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</si>
  <si>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</si>
  <si>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</si>
  <si>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</si>
  <si>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</si>
  <si>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</si>
  <si>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</si>
  <si>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</si>
  <si>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</si>
  <si>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</si>
  <si>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</si>
  <si>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</si>
  <si>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</si>
  <si>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</si>
  <si>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</si>
  <si>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</si>
  <si>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</si>
  <si>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</si>
  <si>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</si>
  <si>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</si>
  <si>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</si>
  <si>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</si>
  <si>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</si>
  <si>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</si>
  <si>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</si>
  <si>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</si>
  <si>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</si>
  <si>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</si>
  <si>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</si>
  <si>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</si>
  <si>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</si>
  <si>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</si>
  <si>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</si>
  <si>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</si>
  <si>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</si>
  <si>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</si>
  <si>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</si>
  <si>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</si>
  <si>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</si>
  <si>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</si>
  <si>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</si>
  <si>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</si>
  <si>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</si>
  <si>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</si>
  <si>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</si>
  <si>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</si>
  <si>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</si>
  <si>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</si>
  <si>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</si>
  <si>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</si>
  <si>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</si>
  <si>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</si>
  <si>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</si>
  <si>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</si>
  <si>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</si>
  <si>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</si>
  <si>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</si>
  <si>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</si>
  <si>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</si>
  <si>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</si>
  <si>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</si>
  <si>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</si>
  <si>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</si>
  <si>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</si>
  <si>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</si>
  <si>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</si>
  <si>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</si>
  <si>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</si>
  <si>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</si>
  <si>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</si>
  <si>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</si>
  <si>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</si>
  <si>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</si>
  <si>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</si>
  <si>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</si>
  <si>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</si>
  <si>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</si>
  <si>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</si>
  <si>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</si>
  <si>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</si>
  <si>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</si>
  <si>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</si>
  <si>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</si>
  <si>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</si>
  <si>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</si>
  <si>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</si>
  <si>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</si>
  <si>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</si>
  <si>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</si>
  <si>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</si>
  <si>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</si>
  <si>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</si>
  <si>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</si>
  <si>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</si>
  <si>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</si>
  <si>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</si>
  <si>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</si>
  <si>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</si>
  <si>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</si>
  <si>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</si>
  <si>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</si>
  <si>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</si>
  <si>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</si>
  <si>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</si>
  <si>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</si>
  <si>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</si>
  <si>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</si>
  <si>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</si>
  <si>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</si>
  <si>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</si>
  <si>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</si>
  <si>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</si>
  <si>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</si>
  <si>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</si>
  <si>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</si>
  <si>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</si>
  <si>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</si>
  <si>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</si>
  <si>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</si>
  <si>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</si>
  <si>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</si>
  <si>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</si>
  <si>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</si>
  <si>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</si>
  <si>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</si>
  <si>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</si>
  <si>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</si>
  <si>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</si>
  <si>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</si>
  <si>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</si>
  <si>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</si>
  <si>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</si>
  <si>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</si>
  <si>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</si>
  <si>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</si>
  <si>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</si>
  <si>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</si>
  <si>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</si>
  <si>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</si>
  <si>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</si>
  <si>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</si>
  <si>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</si>
  <si>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</si>
  <si>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</si>
  <si>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</si>
  <si>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</si>
  <si>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</si>
  <si>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</si>
  <si>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</si>
  <si>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</si>
  <si>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</si>
  <si>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</si>
  <si>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</si>
  <si>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</si>
  <si>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</si>
  <si>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</si>
  <si>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</si>
  <si>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</si>
  <si>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</si>
  <si>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</si>
  <si>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</si>
  <si>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</si>
  <si>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</si>
  <si>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</si>
  <si>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</si>
  <si>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</si>
  <si>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</si>
  <si>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</si>
  <si>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</si>
  <si>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</si>
  <si>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</si>
  <si>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</si>
  <si>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</si>
  <si>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</si>
  <si>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</si>
  <si>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</si>
  <si>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</si>
  <si>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</si>
  <si>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</si>
  <si>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</si>
  <si>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</si>
  <si>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</si>
  <si>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</si>
  <si>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</si>
  <si>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</si>
  <si>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</si>
  <si>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</si>
  <si>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</si>
  <si>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</si>
  <si>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</si>
  <si>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</si>
  <si>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</si>
  <si>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</si>
  <si>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</si>
  <si>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</si>
  <si>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</si>
  <si>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</si>
  <si>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</si>
  <si>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</si>
  <si>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</si>
  <si>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</si>
  <si>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</si>
  <si>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</si>
  <si>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</si>
  <si>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</si>
  <si>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</si>
  <si>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</si>
  <si>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</si>
  <si>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</si>
  <si>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</si>
  <si>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</si>
  <si>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</si>
  <si>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</si>
  <si>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</si>
  <si>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</si>
  <si>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</si>
  <si>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</si>
  <si>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</si>
  <si>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</si>
  <si>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</si>
  <si>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</si>
  <si>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</si>
  <si>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</si>
  <si>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</si>
  <si>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</si>
  <si>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</si>
  <si>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</si>
  <si>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</si>
  <si>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</si>
  <si>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</si>
  <si>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</si>
  <si>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</si>
  <si>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</si>
  <si>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</si>
  <si>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</si>
  <si>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</si>
  <si>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</si>
  <si>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</si>
  <si>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</si>
  <si>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</si>
  <si>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</si>
  <si>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</si>
  <si>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</si>
  <si>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</si>
  <si>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</si>
  <si>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</si>
  <si>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</si>
  <si>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</si>
  <si>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</si>
  <si>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</si>
  <si>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</si>
  <si>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</si>
  <si>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</si>
  <si>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</si>
  <si>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</si>
  <si>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</si>
  <si>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</si>
  <si>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</si>
  <si>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</si>
  <si>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</si>
  <si>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</si>
  <si>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</si>
  <si>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</si>
  <si>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</si>
  <si>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</si>
  <si>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</si>
  <si>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</si>
  <si>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</si>
  <si>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</si>
  <si>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</si>
  <si>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</si>
  <si>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</si>
  <si>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</si>
  <si>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</si>
  <si>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</si>
  <si>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</si>
  <si>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</si>
  <si>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</si>
  <si>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</si>
  <si>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</si>
  <si>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</si>
  <si>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</si>
  <si>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</si>
  <si>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</si>
  <si>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</si>
  <si>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</si>
  <si>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</si>
  <si>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</si>
  <si>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</si>
  <si>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</si>
  <si>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</si>
  <si>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</si>
  <si>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</si>
  <si>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</si>
  <si>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</si>
  <si>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</si>
  <si>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</si>
  <si>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</si>
  <si>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</si>
  <si>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</si>
  <si>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</si>
  <si>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</si>
  <si>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</si>
  <si>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</si>
  <si>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</si>
  <si>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</si>
  <si>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</si>
  <si>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</si>
  <si>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</si>
  <si>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</si>
  <si>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</si>
  <si>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</si>
  <si>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</si>
  <si>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</si>
  <si>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</si>
  <si>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</si>
  <si>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</si>
  <si>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</si>
  <si>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</si>
  <si>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</si>
  <si>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</si>
  <si>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</si>
  <si>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</si>
  <si>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</si>
  <si>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</si>
  <si>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</si>
  <si>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</si>
  <si>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</si>
  <si>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</si>
  <si>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</si>
  <si>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</si>
  <si>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</si>
  <si>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</si>
  <si>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</si>
  <si>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</si>
  <si>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</si>
  <si>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</si>
  <si>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</si>
  <si>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</si>
  <si>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</si>
  <si>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</si>
  <si>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</si>
  <si>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</si>
  <si>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</si>
  <si>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</si>
  <si>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</si>
  <si>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</si>
  <si>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</si>
  <si>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</si>
  <si>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</si>
  <si>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</si>
  <si>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</si>
  <si>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</si>
  <si>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</si>
  <si>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</si>
  <si>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</si>
  <si>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</si>
  <si>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</si>
  <si>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</si>
  <si>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</si>
  <si>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</si>
  <si>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</si>
  <si>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</si>
  <si>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</si>
  <si>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</si>
  <si>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</si>
  <si>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</si>
  <si>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</si>
  <si>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</si>
  <si>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</si>
  <si>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</si>
  <si>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</si>
  <si>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</si>
  <si>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</si>
  <si>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</si>
  <si>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</si>
  <si>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</si>
  <si>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</si>
  <si>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</si>
  <si>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</si>
  <si>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</si>
  <si>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</si>
  <si>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</si>
  <si>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</si>
  <si>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</si>
  <si>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</si>
  <si>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</si>
  <si>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</si>
  <si>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</si>
  <si>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</si>
  <si>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</si>
  <si>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</si>
  <si>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</si>
  <si>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</si>
  <si>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</si>
  <si>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</si>
  <si>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</si>
  <si>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</si>
  <si>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</si>
  <si>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</si>
  <si>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</si>
  <si>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</si>
  <si>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</si>
  <si>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</si>
  <si>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</si>
  <si>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</si>
  <si>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</si>
  <si>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</si>
  <si>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</si>
  <si>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</si>
  <si>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</si>
  <si>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</si>
  <si>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</si>
  <si>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</si>
  <si>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</si>
  <si>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</si>
  <si>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</si>
  <si>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</si>
  <si>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</si>
  <si>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</si>
  <si>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</si>
  <si>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</si>
  <si>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</si>
  <si>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</si>
  <si>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</si>
  <si>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</si>
  <si>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</si>
  <si>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</si>
  <si>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</si>
  <si>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</si>
  <si>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</si>
  <si>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</si>
  <si>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</si>
  <si>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</si>
  <si>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</si>
  <si>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</si>
  <si>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</si>
  <si>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</si>
  <si>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</si>
  <si>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</si>
  <si>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</si>
  <si>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</si>
  <si>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</si>
  <si>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</si>
  <si>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</si>
  <si>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</si>
  <si>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</si>
  <si>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</si>
  <si>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</si>
  <si>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</si>
  <si>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</si>
  <si>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</si>
  <si>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</si>
  <si>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</si>
  <si>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</si>
  <si>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</si>
  <si>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</si>
  <si>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</si>
  <si>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</si>
  <si>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</si>
  <si>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</si>
  <si>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</si>
  <si>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</si>
  <si>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</si>
  <si>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</si>
  <si>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</si>
  <si>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</si>
  <si>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</si>
  <si>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</si>
  <si>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</si>
  <si>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</si>
  <si>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</si>
  <si>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</si>
  <si>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</si>
  <si>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</si>
  <si>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</si>
  <si>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</si>
  <si>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</si>
  <si>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</si>
  <si>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</si>
  <si>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</si>
  <si>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</si>
  <si>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</si>
  <si>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</si>
  <si>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</si>
  <si>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</si>
  <si>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</si>
  <si>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</si>
  <si>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</si>
  <si>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</si>
  <si>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</si>
  <si>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</si>
  <si>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</si>
  <si>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</si>
  <si>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</si>
  <si>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</si>
  <si>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</si>
  <si>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</si>
  <si>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</si>
  <si>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</si>
  <si>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</si>
  <si>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</si>
  <si>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</si>
  <si>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</si>
  <si>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</si>
  <si>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</si>
  <si>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</si>
  <si>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</si>
  <si>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</si>
  <si>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</si>
  <si>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</si>
  <si>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</si>
  <si>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</si>
  <si>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</si>
  <si>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</si>
  <si>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</si>
  <si>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</si>
  <si>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</si>
  <si>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</si>
  <si>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</si>
  <si>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</si>
  <si>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</si>
  <si>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</si>
  <si>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</si>
  <si>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</si>
  <si>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</si>
  <si>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</si>
  <si>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</si>
  <si>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</si>
  <si>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</si>
  <si>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</si>
  <si>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</si>
  <si>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</si>
  <si>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</si>
  <si>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</si>
  <si>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</si>
  <si>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</si>
  <si>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</si>
  <si>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</si>
  <si>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</si>
  <si>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</si>
  <si>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</si>
  <si>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</si>
  <si>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</si>
  <si>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</si>
  <si>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</si>
  <si>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</si>
  <si>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</si>
  <si>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</si>
  <si>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</si>
  <si>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</si>
  <si>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</si>
  <si>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</si>
  <si>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</si>
  <si>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</si>
  <si>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</si>
  <si>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</si>
  <si>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</si>
  <si>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</si>
  <si>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</si>
  <si>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</si>
  <si>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</si>
  <si>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</si>
  <si>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</si>
  <si>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</si>
  <si>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</si>
  <si>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</si>
  <si>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</si>
  <si>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</si>
  <si>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</si>
  <si>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</si>
  <si>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</si>
  <si>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</si>
  <si>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</si>
  <si>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</si>
  <si>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</si>
  <si>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</si>
  <si>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</si>
  <si>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</si>
  <si>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</si>
  <si>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</si>
  <si>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</si>
  <si>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</si>
  <si>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</si>
  <si>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</si>
  <si>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</si>
  <si>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</si>
  <si>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</si>
  <si>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</si>
  <si>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</si>
  <si>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</si>
  <si>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</si>
  <si>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</si>
  <si>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</si>
  <si>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</si>
  <si>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</si>
  <si>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</si>
  <si>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</si>
  <si>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</si>
  <si>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</si>
  <si>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</si>
  <si>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</si>
  <si>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</si>
  <si>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</si>
  <si>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</si>
  <si>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</si>
  <si>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</si>
  <si>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</si>
  <si>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</si>
  <si>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</si>
  <si>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</si>
  <si>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</si>
  <si>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</si>
  <si>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</si>
  <si>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</si>
  <si>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</si>
  <si>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</si>
  <si>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</si>
  <si>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</si>
  <si>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</si>
  <si>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</si>
  <si>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</si>
  <si>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</si>
  <si>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</si>
  <si>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</si>
  <si>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</si>
  <si>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</si>
  <si>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</si>
  <si>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</si>
  <si>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</si>
  <si>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</si>
  <si>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</si>
  <si>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</si>
  <si>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</si>
  <si>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</si>
  <si>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</si>
  <si>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</si>
  <si>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</si>
  <si>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</si>
  <si>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</si>
  <si>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</si>
  <si>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</si>
  <si>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</si>
  <si>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</si>
  <si>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</si>
  <si>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</si>
  <si>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</si>
  <si>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</si>
  <si>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</si>
  <si>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</si>
  <si>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</si>
  <si>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</si>
  <si>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</si>
  <si>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</si>
  <si>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</si>
  <si>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</si>
  <si>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</si>
  <si>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</si>
  <si>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</si>
  <si>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</si>
  <si>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</si>
  <si>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</si>
  <si>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</si>
  <si>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</si>
  <si>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</si>
  <si>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</si>
  <si>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</si>
  <si>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</si>
  <si>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</si>
  <si>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</si>
  <si>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</si>
  <si>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</si>
  <si>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</si>
  <si>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</si>
  <si>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</si>
  <si>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</si>
  <si>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</si>
  <si>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</si>
  <si>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</si>
  <si>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</si>
  <si>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</si>
  <si>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</si>
  <si>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</si>
  <si>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</si>
  <si>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</si>
  <si>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</si>
  <si>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</si>
  <si>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</si>
  <si>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</si>
  <si>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</si>
  <si>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</si>
  <si>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</si>
  <si>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</si>
  <si>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</si>
  <si>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</si>
  <si>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</si>
  <si>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</si>
  <si>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</si>
  <si>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</si>
  <si>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</si>
  <si>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</si>
  <si>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</si>
  <si>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</si>
  <si>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</si>
  <si>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</si>
  <si>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</si>
  <si>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</si>
  <si>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</si>
  <si>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</si>
  <si>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</si>
  <si>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</si>
  <si>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</si>
  <si>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</si>
  <si>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</si>
  <si>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</si>
  <si>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</si>
  <si>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</si>
  <si>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</si>
  <si>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</si>
  <si>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</si>
  <si>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</si>
  <si>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</si>
  <si>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</si>
  <si>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</si>
  <si>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</si>
  <si>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</si>
  <si>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</si>
  <si>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</si>
  <si>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</si>
  <si>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</si>
  <si>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</si>
  <si>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</si>
  <si>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</si>
  <si>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</si>
  <si>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</si>
  <si>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</si>
  <si>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</si>
  <si>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</si>
  <si>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</si>
  <si>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</si>
  <si>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</si>
  <si>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</si>
  <si>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</si>
  <si>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</si>
  <si>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</si>
  <si>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</si>
  <si>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</si>
  <si>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</si>
  <si>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</si>
  <si>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</si>
  <si>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</si>
  <si>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</si>
  <si>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</si>
  <si>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</si>
  <si>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</si>
  <si>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</si>
  <si>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</si>
  <si>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</si>
  <si>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</si>
  <si>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</si>
  <si>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</si>
  <si>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</si>
  <si>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</si>
  <si>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</si>
  <si>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</si>
  <si>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</si>
  <si>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</si>
  <si>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</si>
  <si>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</si>
  <si>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</si>
  <si>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</si>
  <si>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</si>
  <si>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</si>
  <si>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</si>
  <si>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</si>
  <si>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</si>
  <si>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</si>
  <si>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</si>
  <si>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</si>
  <si>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</si>
  <si>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</si>
  <si>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</si>
  <si>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</si>
  <si>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</si>
  <si>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</si>
  <si>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</si>
  <si>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</si>
  <si>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</si>
  <si>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</si>
  <si>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</si>
  <si>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</si>
  <si>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</si>
  <si>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</si>
  <si>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</si>
  <si>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</si>
  <si>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</si>
  <si>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</si>
  <si>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</si>
  <si>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</si>
  <si>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</si>
  <si>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</si>
  <si>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</si>
  <si>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</si>
  <si>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</si>
  <si>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</si>
  <si>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</si>
  <si>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</si>
  <si>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</si>
  <si>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</si>
  <si>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</si>
  <si>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</si>
  <si>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</si>
  <si>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</si>
  <si>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</si>
  <si>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</si>
  <si>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</si>
  <si>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</si>
  <si>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</si>
  <si>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</si>
  <si>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</si>
  <si>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</si>
  <si>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</si>
  <si>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</si>
  <si>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</si>
  <si>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</si>
  <si>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</si>
  <si>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</si>
  <si>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</si>
  <si>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</si>
  <si>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</si>
  <si>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</si>
  <si>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</si>
  <si>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</si>
  <si>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</si>
  <si>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</si>
  <si>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</si>
  <si>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</si>
  <si>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</si>
  <si>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</si>
  <si>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</si>
  <si>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</si>
  <si>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</si>
  <si>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</si>
  <si>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</si>
  <si>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</si>
  <si>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</si>
  <si>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</si>
  <si>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</si>
  <si>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</si>
  <si>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</si>
  <si>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</si>
  <si>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</si>
  <si>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</si>
  <si>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</si>
  <si>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</si>
  <si>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</si>
  <si>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</si>
  <si>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</si>
  <si>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</si>
  <si>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</si>
  <si>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</si>
  <si>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</si>
  <si>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</si>
  <si>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</si>
  <si>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</si>
  <si>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</si>
  <si>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</si>
  <si>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</si>
  <si>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</si>
  <si>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</si>
  <si>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</si>
  <si>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</si>
  <si>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</si>
  <si>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</si>
  <si>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</si>
  <si>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</si>
  <si>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</si>
  <si>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</si>
  <si>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</si>
  <si>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</si>
  <si>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</si>
  <si>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</si>
  <si>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</si>
  <si>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</si>
  <si>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</si>
  <si>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</si>
  <si>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</si>
  <si>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</si>
  <si>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</si>
  <si>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</si>
  <si>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</si>
  <si>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</si>
  <si>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</si>
  <si>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</si>
  <si>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</si>
  <si>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</si>
  <si>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</si>
  <si>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</si>
  <si>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</si>
  <si>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</si>
  <si>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</si>
  <si>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</si>
  <si>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</si>
  <si>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</si>
  <si>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</si>
  <si>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</si>
  <si>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</si>
  <si>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</si>
  <si>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</si>
  <si>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</si>
  <si>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</si>
  <si>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</si>
  <si>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</si>
  <si>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</si>
  <si>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</si>
  <si>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</si>
  <si>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</si>
  <si>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</si>
  <si>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</si>
  <si>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</si>
  <si>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</si>
  <si>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</si>
  <si>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</si>
  <si>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</si>
  <si>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</si>
  <si>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</si>
  <si>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</si>
  <si>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</si>
  <si>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</si>
  <si>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</si>
  <si>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</si>
  <si>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</si>
  <si>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</si>
  <si>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</si>
  <si>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</si>
  <si>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</si>
  <si>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</si>
  <si>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</si>
  <si>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</si>
  <si>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</si>
  <si>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</si>
  <si>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</si>
  <si>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</si>
  <si>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</si>
  <si>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</si>
  <si>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</si>
  <si>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</si>
  <si>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</si>
  <si>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</si>
  <si>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</si>
  <si>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</si>
  <si>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</si>
  <si>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</si>
  <si>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</si>
  <si>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</si>
  <si>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</si>
  <si>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</si>
  <si>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</si>
  <si>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</si>
  <si>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</si>
  <si>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</si>
  <si>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</si>
  <si>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</si>
  <si>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</si>
  <si>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</si>
  <si>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</si>
  <si>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</si>
  <si>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</si>
  <si>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</si>
  <si>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</si>
  <si>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</si>
  <si>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</si>
  <si>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</si>
  <si>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</si>
  <si>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</si>
  <si>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</si>
  <si>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</si>
  <si>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</si>
  <si>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</si>
  <si>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</si>
  <si>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</si>
  <si>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</si>
  <si>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</si>
  <si>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</si>
  <si>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</si>
  <si>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</si>
  <si>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</si>
  <si>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</si>
  <si>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</si>
  <si>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</si>
  <si>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</si>
  <si>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</si>
  <si>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</si>
  <si>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</si>
  <si>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</si>
  <si>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</si>
  <si>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</si>
  <si>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</si>
  <si>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</si>
  <si>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</si>
  <si>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</si>
  <si>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</si>
  <si>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</si>
  <si>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</si>
  <si>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</si>
  <si>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</si>
  <si>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</si>
  <si>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</si>
  <si>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</si>
  <si>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</si>
  <si>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</si>
  <si>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</si>
  <si>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</si>
  <si>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</si>
  <si>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</si>
  <si>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</si>
  <si>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</si>
  <si>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</si>
  <si>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</si>
  <si>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</si>
  <si>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</si>
  <si>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</si>
  <si>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</si>
  <si>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</si>
  <si>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</si>
  <si>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</si>
  <si>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</si>
  <si>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</si>
  <si>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</si>
  <si>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</si>
  <si>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</si>
  <si>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</si>
  <si>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</si>
  <si>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</si>
  <si>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</si>
  <si>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</si>
  <si>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</si>
  <si>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</si>
  <si>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</si>
  <si>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</si>
  <si>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</si>
  <si>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</si>
  <si>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</si>
  <si>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</si>
  <si>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</si>
  <si>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</si>
  <si>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</si>
  <si>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</si>
  <si>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</si>
  <si>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</si>
  <si>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</si>
  <si>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</si>
  <si>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</si>
  <si>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</si>
  <si>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</si>
  <si>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</si>
  <si>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</si>
  <si>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</si>
  <si>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</si>
  <si>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</si>
  <si>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</si>
  <si>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</si>
  <si>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</si>
  <si>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</si>
  <si>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</si>
  <si>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</si>
  <si>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</si>
  <si>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</si>
  <si>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</si>
  <si>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</si>
  <si>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</si>
  <si>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</si>
  <si>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</si>
  <si>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</si>
  <si>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</si>
  <si>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</si>
  <si>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</si>
  <si>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</si>
  <si>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</si>
  <si>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</si>
  <si>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</si>
  <si>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</si>
  <si>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</si>
  <si>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</si>
  <si>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</si>
  <si>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</si>
  <si>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</si>
  <si>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</si>
  <si>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</si>
  <si>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</si>
  <si>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</si>
  <si>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</si>
  <si>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</si>
  <si>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</si>
  <si>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</si>
  <si>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</si>
  <si>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</si>
  <si>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</si>
  <si>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</si>
  <si>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</si>
  <si>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</si>
  <si>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</si>
  <si>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</si>
  <si>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</si>
  <si>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</si>
  <si>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</si>
  <si>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</si>
  <si>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</si>
  <si>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</si>
  <si>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</si>
  <si>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</si>
  <si>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</si>
  <si>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</si>
  <si>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</si>
  <si>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</si>
  <si>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</si>
  <si>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</si>
  <si>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</si>
  <si>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</si>
  <si>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</si>
  <si>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</si>
  <si>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</si>
  <si>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</si>
  <si>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</si>
  <si>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</si>
  <si>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</si>
  <si>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</si>
  <si>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</si>
  <si>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</si>
  <si>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</si>
  <si>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</si>
  <si>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</si>
  <si>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</si>
  <si>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</si>
  <si>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</si>
  <si>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</si>
  <si>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</si>
  <si>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</si>
  <si>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</si>
  <si>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</si>
  <si>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</si>
  <si>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</si>
  <si>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</si>
  <si>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</si>
  <si>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</si>
  <si>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</si>
  <si>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</si>
  <si>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</si>
  <si>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</si>
  <si>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</si>
  <si>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</si>
  <si>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</si>
  <si>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</si>
  <si>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</si>
  <si>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</si>
  <si>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</si>
  <si>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</si>
  <si>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</si>
  <si>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</si>
  <si>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</si>
  <si>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</si>
  <si>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</si>
  <si>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</si>
  <si>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</si>
  <si>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</si>
  <si>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</si>
  <si>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</si>
  <si>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</si>
  <si>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</si>
  <si>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</si>
  <si>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</si>
  <si>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</si>
  <si>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</si>
  <si>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</si>
  <si>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</si>
  <si>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</si>
  <si>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</si>
  <si>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</si>
  <si>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</si>
  <si>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</si>
  <si>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</si>
  <si>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</si>
  <si>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</si>
  <si>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</si>
  <si>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</si>
  <si>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</si>
  <si>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</si>
  <si>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</si>
  <si>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</si>
  <si>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</si>
  <si>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</si>
  <si>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</si>
  <si>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</si>
  <si>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</si>
  <si>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</si>
  <si>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</si>
  <si>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</si>
  <si>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</si>
  <si>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</si>
  <si>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</si>
  <si>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</si>
  <si>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</si>
  <si>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</si>
  <si>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</si>
  <si>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</si>
  <si>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</si>
  <si>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</si>
  <si>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</si>
  <si>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</si>
  <si>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</si>
  <si>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</si>
  <si>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</si>
  <si>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</si>
  <si>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</si>
  <si>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</si>
  <si>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</si>
  <si>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</si>
  <si>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</si>
  <si>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</si>
  <si>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</si>
  <si>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</si>
  <si>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</si>
  <si>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</si>
  <si>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</si>
  <si>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</si>
  <si>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</si>
  <si>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</si>
  <si>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</si>
  <si>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</si>
  <si>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</si>
  <si>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</si>
  <si>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</si>
  <si>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</si>
  <si>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</si>
  <si>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</si>
  <si>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</si>
  <si>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</si>
  <si>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</si>
  <si>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</si>
  <si>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</si>
  <si>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</si>
  <si>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</si>
  <si>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</si>
  <si>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</si>
  <si>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</si>
  <si>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</si>
  <si>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</si>
  <si>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</si>
  <si>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</si>
  <si>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</si>
  <si>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</si>
  <si>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</si>
  <si>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</si>
  <si>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</si>
  <si>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</si>
  <si>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</si>
  <si>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</si>
  <si>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</si>
  <si>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</si>
  <si>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</si>
  <si>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</si>
  <si>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</si>
  <si>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</si>
  <si>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</si>
  <si>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</si>
  <si>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</si>
  <si>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</si>
  <si>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</si>
  <si>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</si>
  <si>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</si>
  <si>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</si>
  <si>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</si>
  <si>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</si>
  <si>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</si>
  <si>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</si>
  <si>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</si>
  <si>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</si>
  <si>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</si>
  <si>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</si>
  <si>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</si>
  <si>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</si>
  <si>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</si>
  <si>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</si>
  <si>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</si>
  <si>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</si>
  <si>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</si>
  <si>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</si>
  <si>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</si>
  <si>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</si>
  <si>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</si>
  <si>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</si>
  <si>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</si>
  <si>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</si>
  <si>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</si>
  <si>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</si>
  <si>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</si>
  <si>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</si>
  <si>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</si>
  <si>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</si>
  <si>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</si>
  <si>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</si>
  <si>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</si>
  <si>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</si>
  <si>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</si>
  <si>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</si>
  <si>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</si>
  <si>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</si>
  <si>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</si>
  <si>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</si>
  <si>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</si>
  <si>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</si>
  <si>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</si>
  <si>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</si>
  <si>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</si>
  <si>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</si>
  <si>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</si>
  <si>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</si>
  <si>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</si>
  <si>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</si>
  <si>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</si>
  <si>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</si>
  <si>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</si>
  <si>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</si>
  <si>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</si>
  <si>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</si>
  <si>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</si>
  <si>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</si>
  <si>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</si>
  <si>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</si>
  <si>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</si>
  <si>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</si>
  <si>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</si>
  <si>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</si>
  <si>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</si>
  <si>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</si>
  <si>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</si>
  <si>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</si>
  <si>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</si>
  <si>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</si>
  <si>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</si>
  <si>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</si>
  <si>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</si>
  <si>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</si>
  <si>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</si>
  <si>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</si>
  <si>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</si>
  <si>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</si>
  <si>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</si>
  <si>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</si>
  <si>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</si>
  <si>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</si>
  <si>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</si>
  <si>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</si>
  <si>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</si>
  <si>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</si>
  <si>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</si>
  <si>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</si>
  <si>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</si>
  <si>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</si>
  <si>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</si>
  <si>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</si>
  <si>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</si>
  <si>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</si>
  <si>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</si>
  <si>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</si>
  <si>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</si>
  <si>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</si>
  <si>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</si>
  <si>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</si>
  <si>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</si>
  <si>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</si>
  <si>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</si>
  <si>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</si>
  <si>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</si>
  <si>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</si>
  <si>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</si>
  <si>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</si>
  <si>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</si>
  <si>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</si>
  <si>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</si>
  <si>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</si>
  <si>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</si>
  <si>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</si>
  <si>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</si>
  <si>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</si>
  <si>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</si>
  <si>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</si>
  <si>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</si>
  <si>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</si>
  <si>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</si>
  <si>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</si>
  <si>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</si>
  <si>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</si>
  <si>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</si>
  <si>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</si>
  <si>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</si>
  <si>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</si>
  <si>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</si>
  <si>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</si>
  <si>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</si>
  <si>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</si>
  <si>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</si>
  <si>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</si>
  <si>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</si>
  <si>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</si>
  <si>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</si>
  <si>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</si>
  <si>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</si>
  <si>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</si>
  <si>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</si>
  <si>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</si>
  <si>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</si>
  <si>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</si>
  <si>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</si>
  <si>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</si>
  <si>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</si>
  <si>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</si>
  <si>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</si>
  <si>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</si>
  <si>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</si>
  <si>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</si>
  <si>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</si>
  <si>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</si>
  <si>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</si>
  <si>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</si>
  <si>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</si>
  <si>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</si>
  <si>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</si>
  <si>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</si>
  <si>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</si>
  <si>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</si>
  <si>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</si>
  <si>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</si>
  <si>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</si>
  <si>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</si>
  <si>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</si>
  <si>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</si>
  <si>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</si>
  <si>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</si>
  <si>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</si>
  <si>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</si>
  <si>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</si>
  <si>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</si>
  <si>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</si>
  <si>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</si>
  <si>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</si>
  <si>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</si>
  <si>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</si>
  <si>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</si>
  <si>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</si>
  <si>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</si>
  <si>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</si>
  <si>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</si>
  <si>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</si>
  <si>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</si>
  <si>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</si>
  <si>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</si>
  <si>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</si>
  <si>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</si>
  <si>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</si>
  <si>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</si>
  <si>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</si>
  <si>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</si>
  <si>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</si>
  <si>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</si>
  <si>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</si>
  <si>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</si>
  <si>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</si>
  <si>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</si>
  <si>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</si>
  <si>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</si>
  <si>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</si>
  <si>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</si>
  <si>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</si>
  <si>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</si>
  <si>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</si>
  <si>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</si>
  <si>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</si>
  <si>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</si>
  <si>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</si>
  <si>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</si>
  <si>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</si>
  <si>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</si>
  <si>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</si>
  <si>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</si>
  <si>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</si>
  <si>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</si>
  <si>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</si>
  <si>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</si>
  <si>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</si>
  <si>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</si>
  <si>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</si>
  <si>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</si>
  <si>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</si>
  <si>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</si>
  <si>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</si>
  <si>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</si>
  <si>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</si>
  <si>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</si>
  <si>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</si>
  <si>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</si>
  <si>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</si>
  <si>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</si>
  <si>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</si>
  <si>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</si>
  <si>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</si>
  <si>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</si>
  <si>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</si>
  <si>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</si>
  <si>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</si>
  <si>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</si>
  <si>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</si>
  <si>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</si>
  <si>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</si>
  <si>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</si>
  <si>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</si>
  <si>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</si>
  <si>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</si>
  <si>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</si>
  <si>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</si>
  <si>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</si>
  <si>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</si>
  <si>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</si>
  <si>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</si>
  <si>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</si>
  <si>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</si>
  <si>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</si>
  <si>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</si>
  <si>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</si>
  <si>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</si>
  <si>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</si>
  <si>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</si>
  <si>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</si>
  <si>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</si>
  <si>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</si>
  <si>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</si>
  <si>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</si>
  <si>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</si>
  <si>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</si>
  <si>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</si>
  <si>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</si>
  <si>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</si>
  <si>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</si>
  <si>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</si>
  <si>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</si>
  <si>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</si>
  <si>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</si>
  <si>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</si>
  <si>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</si>
  <si>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</si>
  <si>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</si>
  <si>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</si>
  <si>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</si>
  <si>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</si>
  <si>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</si>
  <si>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</si>
  <si>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</si>
  <si>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</si>
  <si>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</si>
  <si>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</si>
  <si>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</si>
  <si>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</si>
  <si>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</si>
  <si>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</si>
  <si>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</si>
  <si>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</si>
  <si>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</si>
  <si>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</si>
  <si>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</si>
  <si>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</si>
  <si>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</si>
  <si>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</si>
  <si>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</si>
  <si>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</si>
  <si>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</si>
  <si>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</si>
  <si>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</si>
  <si>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</si>
  <si>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</si>
  <si>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</si>
  <si>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</si>
  <si>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</si>
  <si>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</si>
  <si>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</si>
  <si>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</si>
  <si>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</si>
  <si>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</si>
  <si>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</si>
  <si>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</si>
  <si>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</si>
  <si>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</si>
  <si>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</si>
  <si>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</si>
  <si>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</si>
  <si>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</si>
  <si>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</si>
  <si>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</si>
  <si>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</si>
  <si>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</si>
  <si>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</si>
  <si>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</si>
  <si>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</si>
  <si>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</si>
  <si>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</si>
  <si>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</si>
  <si>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</si>
  <si>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</si>
  <si>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</si>
  <si>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</si>
  <si>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</si>
  <si>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</si>
  <si>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</si>
  <si>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</si>
  <si>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</si>
  <si>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</si>
  <si>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</si>
  <si>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</si>
  <si>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</si>
  <si>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</si>
  <si>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</si>
  <si>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</si>
  <si>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</si>
  <si>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</si>
  <si>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</si>
  <si>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</si>
  <si>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</si>
  <si>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</si>
  <si>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</si>
  <si>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</si>
  <si>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</si>
  <si>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</si>
  <si>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</si>
  <si>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</si>
  <si>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</si>
  <si>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</si>
  <si>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</si>
  <si>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</si>
  <si>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</si>
  <si>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</si>
  <si>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</si>
  <si>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</si>
  <si>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</si>
  <si>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</si>
  <si>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</si>
  <si>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</si>
  <si>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</si>
  <si>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</si>
  <si>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</si>
  <si>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</si>
  <si>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</si>
  <si>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</si>
  <si>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</si>
  <si>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</si>
  <si>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</si>
  <si>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</si>
  <si>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</si>
  <si>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</si>
  <si>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</si>
  <si>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</si>
  <si>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</si>
  <si>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</si>
  <si>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</si>
  <si>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</si>
  <si>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</si>
  <si>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</si>
  <si>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</si>
  <si>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</si>
  <si>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</si>
  <si>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</si>
  <si>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</si>
  <si>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</si>
  <si>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</si>
  <si>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</si>
  <si>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</si>
  <si>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</si>
  <si>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</si>
  <si>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</si>
  <si>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</si>
  <si>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</si>
  <si>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</si>
  <si>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</si>
  <si>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</si>
  <si>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</si>
  <si>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</si>
  <si>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</si>
  <si>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</si>
  <si>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</si>
  <si>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</si>
  <si>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</si>
  <si>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</si>
  <si>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</si>
  <si>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</si>
  <si>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</si>
  <si>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</si>
  <si>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</si>
  <si>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</si>
  <si>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</si>
  <si>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</si>
  <si>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</si>
  <si>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</si>
  <si>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</si>
  <si>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</si>
  <si>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</si>
  <si>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</si>
  <si>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</si>
  <si>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</si>
  <si>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</si>
  <si>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</si>
  <si>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</si>
  <si>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</si>
  <si>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</si>
  <si>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</si>
  <si>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</si>
  <si>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</si>
  <si>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</si>
  <si>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</si>
  <si>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</si>
  <si>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</si>
  <si>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</si>
  <si>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</si>
  <si>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</si>
  <si>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</si>
  <si>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</si>
  <si>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</si>
  <si>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</si>
  <si>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</si>
  <si>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</si>
  <si>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</si>
  <si>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</si>
  <si>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</si>
  <si>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</si>
  <si>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</si>
  <si>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</si>
  <si>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</si>
  <si>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</si>
  <si>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</si>
  <si>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</si>
  <si>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</si>
  <si>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</si>
  <si>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</si>
  <si>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</si>
  <si>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</si>
  <si>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</si>
  <si>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</si>
  <si>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</si>
  <si>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</si>
  <si>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</si>
  <si>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</si>
  <si>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</si>
  <si>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</si>
  <si>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</si>
  <si>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</si>
  <si>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</si>
  <si>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</si>
  <si>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</si>
  <si>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</si>
  <si>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</si>
  <si>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</si>
  <si>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</si>
  <si>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</si>
  <si>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</si>
  <si>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</si>
  <si>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</si>
  <si>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</si>
  <si>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</si>
  <si>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</si>
  <si>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</si>
  <si>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</si>
  <si>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</si>
  <si>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</si>
  <si>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</si>
  <si>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</si>
  <si>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</si>
  <si>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</si>
  <si>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</si>
  <si>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</si>
  <si>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</si>
  <si>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</si>
  <si>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</si>
  <si>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</si>
  <si>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</si>
  <si>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</si>
  <si>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</si>
  <si>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</si>
  <si>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</si>
  <si>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</si>
  <si>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</si>
  <si>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</si>
  <si>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</si>
  <si>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</si>
  <si>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</si>
  <si>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</si>
  <si>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</si>
  <si>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</si>
  <si>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</si>
  <si>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</si>
  <si>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</si>
  <si>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</si>
  <si>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</si>
  <si>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</si>
  <si>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</si>
  <si>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</si>
  <si>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</si>
  <si>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</si>
  <si>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</si>
  <si>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</si>
  <si>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</si>
  <si>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</si>
  <si>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</si>
  <si>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</si>
  <si>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</si>
  <si>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</si>
  <si>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</si>
  <si>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</si>
  <si>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</si>
  <si>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</si>
  <si>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</si>
  <si>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</si>
  <si>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</si>
  <si>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</si>
  <si>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</si>
  <si>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</si>
  <si>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</si>
  <si>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</si>
  <si>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</si>
  <si>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</si>
  <si>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</si>
  <si>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</si>
  <si>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</si>
  <si>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</si>
  <si>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</si>
  <si>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</si>
  <si>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</si>
  <si>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</si>
  <si>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</si>
  <si>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</si>
  <si>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</si>
  <si>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</si>
  <si>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</si>
  <si>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</si>
  <si>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</si>
  <si>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</si>
  <si>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</si>
  <si>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</si>
  <si>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</si>
  <si>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</si>
  <si>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</si>
  <si>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</si>
  <si>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</si>
  <si>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</si>
  <si>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</si>
  <si>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</si>
  <si>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</si>
  <si>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</si>
  <si>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</si>
  <si>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</si>
  <si>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</si>
  <si>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</si>
  <si>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</si>
  <si>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</si>
  <si>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</si>
  <si>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</si>
  <si>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</si>
  <si>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</si>
  <si>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</si>
  <si>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</si>
  <si>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</si>
  <si>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</si>
  <si>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</si>
  <si>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</si>
  <si>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</si>
  <si>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</si>
  <si>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</si>
  <si>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</si>
  <si>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</si>
  <si>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</si>
  <si>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</si>
  <si>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</si>
  <si>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</si>
  <si>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</si>
  <si>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</si>
  <si>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</si>
  <si>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</si>
  <si>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</si>
  <si>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</si>
  <si>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</si>
  <si>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</si>
  <si>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</si>
  <si>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</si>
  <si>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</si>
  <si>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</si>
  <si>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</si>
  <si>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</si>
  <si>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</si>
  <si>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</si>
  <si>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</si>
  <si>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</si>
  <si>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</si>
  <si>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</si>
  <si>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</si>
  <si>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</si>
  <si>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</si>
  <si>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</si>
  <si>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</si>
  <si>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</si>
  <si>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</si>
  <si>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</si>
  <si>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</si>
  <si>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</si>
  <si>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</si>
  <si>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</si>
  <si>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</si>
  <si>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</si>
  <si>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</si>
  <si>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</si>
  <si>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</si>
  <si>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</si>
  <si>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</si>
  <si>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</si>
  <si>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</si>
  <si>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</si>
  <si>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</si>
  <si>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</si>
  <si>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</si>
  <si>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</si>
  <si>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</si>
  <si>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</si>
  <si>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</si>
  <si>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</si>
  <si>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</si>
  <si>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</si>
  <si>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</si>
  <si>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</si>
  <si>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</si>
  <si>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</si>
  <si>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</si>
  <si>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</si>
  <si>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</si>
  <si>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</si>
  <si>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</si>
  <si>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</si>
  <si>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</si>
  <si>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</si>
  <si>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</si>
  <si>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</si>
  <si>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</si>
  <si>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</si>
  <si>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</si>
  <si>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</si>
  <si>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</si>
  <si>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</si>
  <si>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</si>
  <si>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</si>
  <si>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</si>
  <si>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</si>
  <si>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</si>
  <si>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</si>
  <si>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</si>
  <si>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</si>
  <si>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</si>
  <si>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</si>
  <si>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</si>
  <si>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</si>
  <si>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</si>
  <si>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</si>
  <si>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</si>
  <si>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</si>
  <si>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</si>
  <si>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</si>
  <si>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</si>
  <si>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</si>
  <si>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</si>
  <si>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</si>
  <si>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</si>
  <si>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</si>
  <si>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</si>
  <si>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</si>
  <si>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</si>
  <si>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</si>
  <si>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</si>
  <si>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</si>
  <si>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</si>
  <si>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</si>
  <si>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</si>
  <si>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</si>
  <si>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</si>
  <si>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</si>
  <si>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</si>
  <si>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</si>
  <si>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</si>
  <si>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</si>
  <si>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</si>
  <si>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</si>
  <si>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</si>
  <si>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</si>
  <si>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</si>
  <si>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</si>
  <si>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</si>
  <si>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</si>
  <si>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</si>
  <si>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</si>
  <si>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</si>
  <si>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</si>
  <si>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</si>
  <si>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</si>
  <si>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</si>
  <si>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</si>
  <si>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</si>
  <si>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</si>
  <si>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</si>
  <si>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</si>
  <si>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</si>
  <si>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</si>
  <si>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</si>
  <si>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</si>
  <si>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</si>
  <si>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</si>
  <si>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</si>
  <si>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</si>
  <si>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</si>
  <si>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</si>
  <si>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</si>
  <si>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</si>
  <si>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</si>
  <si>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</si>
  <si>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</si>
  <si>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</si>
  <si>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</si>
  <si>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</si>
  <si>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</si>
  <si>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</si>
  <si>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</si>
  <si>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</si>
  <si>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</si>
  <si>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</si>
  <si>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</si>
  <si>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</si>
  <si>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</si>
  <si>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</si>
  <si>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</si>
  <si>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</si>
  <si>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</si>
  <si>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</si>
  <si>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</si>
  <si>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</si>
  <si>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</si>
  <si>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</si>
  <si>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</si>
  <si>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</si>
  <si>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</si>
  <si>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</si>
  <si>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</si>
  <si>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</si>
  <si>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</si>
  <si>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</si>
  <si>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</si>
  <si>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</si>
  <si>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</si>
  <si>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</si>
  <si>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</si>
  <si>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</si>
  <si>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</si>
  <si>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</si>
  <si>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</si>
  <si>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</si>
  <si>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</si>
  <si>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</si>
  <si>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</si>
  <si>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</si>
  <si>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</si>
  <si>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</si>
  <si>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</si>
  <si>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</si>
  <si>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</si>
  <si>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</si>
  <si>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</si>
  <si>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</si>
  <si>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</si>
  <si>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</si>
  <si>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</si>
  <si>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</si>
  <si>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</si>
  <si>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</si>
  <si>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</si>
  <si>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</si>
  <si>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</si>
  <si>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</si>
  <si>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</si>
  <si>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</si>
  <si>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</si>
  <si>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</si>
  <si>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</si>
  <si>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</si>
  <si>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</si>
  <si>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</si>
  <si>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</si>
  <si>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</si>
  <si>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</si>
  <si>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</si>
  <si>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</si>
  <si>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</si>
  <si>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</si>
  <si>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</si>
  <si>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</si>
  <si>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</si>
  <si>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</si>
  <si>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</si>
  <si>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</si>
  <si>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</si>
  <si>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</si>
  <si>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</si>
  <si>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</si>
  <si>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</si>
  <si>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</si>
  <si>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</si>
  <si>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</si>
  <si>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</si>
  <si>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</si>
  <si>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</si>
  <si>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</si>
  <si>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</si>
  <si>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</si>
  <si>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</si>
  <si>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</si>
  <si>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</si>
  <si>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</si>
  <si>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</si>
  <si>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</si>
  <si>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</si>
  <si>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</si>
  <si>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</si>
  <si>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</si>
  <si>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</si>
  <si>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</si>
  <si>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</si>
  <si>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</si>
  <si>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</si>
  <si>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</si>
  <si>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</si>
  <si>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</si>
  <si>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</si>
  <si>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</si>
  <si>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</si>
  <si>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</si>
  <si>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</si>
  <si>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</si>
  <si>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</si>
  <si>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</si>
  <si>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</si>
  <si>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</si>
  <si>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</si>
  <si>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</si>
  <si>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</si>
  <si>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</si>
  <si>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</si>
  <si>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</si>
  <si>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</si>
  <si>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</si>
  <si>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</si>
  <si>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</si>
  <si>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</si>
  <si>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</si>
  <si>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</si>
  <si>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</si>
  <si>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</si>
  <si>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</si>
  <si>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</si>
  <si>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</si>
  <si>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</si>
  <si>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</si>
  <si>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</si>
  <si>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</si>
  <si>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</si>
  <si>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</si>
  <si>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</si>
  <si>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</si>
  <si>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</si>
  <si>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</si>
  <si>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</si>
  <si>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</si>
  <si>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</si>
  <si>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</si>
  <si>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</si>
  <si>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</si>
  <si>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</si>
  <si>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</si>
  <si>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</si>
  <si>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</si>
  <si>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</si>
  <si>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</si>
  <si>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</si>
  <si>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</si>
  <si>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</si>
  <si>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</si>
  <si>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</si>
  <si>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</si>
  <si>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</si>
  <si>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</si>
  <si>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</si>
  <si>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</si>
  <si>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</si>
  <si>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</si>
  <si>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</si>
  <si>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</si>
  <si>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</si>
  <si>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</si>
  <si>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</si>
  <si>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</si>
  <si>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</si>
  <si>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</si>
  <si>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</si>
  <si>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</si>
  <si>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</si>
  <si>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</si>
  <si>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</si>
  <si>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</si>
  <si>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</si>
  <si>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</si>
  <si>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</si>
  <si>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</si>
  <si>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</si>
  <si>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</si>
  <si>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</si>
  <si>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</si>
  <si>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</si>
  <si>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</si>
  <si>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</si>
  <si>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</si>
  <si>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</si>
  <si>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</si>
  <si>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</si>
  <si>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</si>
  <si>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</si>
  <si>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</si>
  <si>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</si>
  <si>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</si>
  <si>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</si>
  <si>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</si>
  <si>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</si>
  <si>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</si>
  <si>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</si>
  <si>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</si>
  <si>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</si>
  <si>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</si>
  <si>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</si>
  <si>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</si>
  <si>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</si>
  <si>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</si>
  <si>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</si>
  <si>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</si>
  <si>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</si>
  <si>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</si>
  <si>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</si>
  <si>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</si>
  <si>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</si>
  <si>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</si>
  <si>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</si>
  <si>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</si>
  <si>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</si>
  <si>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</si>
  <si>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</si>
  <si>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</si>
  <si>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</si>
  <si>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</si>
  <si>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</si>
  <si>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</si>
  <si>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</si>
  <si>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</si>
  <si>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</si>
  <si>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</si>
  <si>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</si>
  <si>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</si>
  <si>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</si>
  <si>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</si>
  <si>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</si>
  <si>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</si>
  <si>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</si>
  <si>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</si>
  <si>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</si>
  <si>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</si>
  <si>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</si>
  <si>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</si>
  <si>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</si>
  <si>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</si>
  <si>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</si>
  <si>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</si>
  <si>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</si>
  <si>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</si>
  <si>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</si>
  <si>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</si>
  <si>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</si>
  <si>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</si>
  <si>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</si>
  <si>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</si>
  <si>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</si>
  <si>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</si>
  <si>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</si>
  <si>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</si>
  <si>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</si>
  <si>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</si>
  <si>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</si>
  <si>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</si>
  <si>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</si>
  <si>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</si>
  <si>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</si>
  <si>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</si>
  <si>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</si>
  <si>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</si>
  <si>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</si>
  <si>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</si>
  <si>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</si>
  <si>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</si>
  <si>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</si>
  <si>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</si>
  <si>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</si>
  <si>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</si>
  <si>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</si>
  <si>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</si>
  <si>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</si>
  <si>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</si>
  <si>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</si>
  <si>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</si>
  <si>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</si>
  <si>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</si>
  <si>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</si>
  <si>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</si>
  <si>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</si>
  <si>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</si>
  <si>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</si>
  <si>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</si>
  <si>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</si>
  <si>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</si>
  <si>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</si>
  <si>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</si>
  <si>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</si>
  <si>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</si>
  <si>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</si>
  <si>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</si>
  <si>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</si>
  <si>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</si>
  <si>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</si>
  <si>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</si>
  <si>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</si>
  <si>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</si>
  <si>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</si>
  <si>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</si>
  <si>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</si>
  <si>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</si>
  <si>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</si>
  <si>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</si>
  <si>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</si>
  <si>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</si>
  <si>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</si>
  <si>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</si>
  <si>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</si>
  <si>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</si>
  <si>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</si>
  <si>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</si>
  <si>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</si>
  <si>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</si>
  <si>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</si>
  <si>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</si>
  <si>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</si>
  <si>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</si>
  <si>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</si>
  <si>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</si>
  <si>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</si>
  <si>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</si>
  <si>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</si>
  <si>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</si>
  <si>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</si>
  <si>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</si>
  <si>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</si>
  <si>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</si>
  <si>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</si>
  <si>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</si>
  <si>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</si>
  <si>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</si>
  <si>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</si>
  <si>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</si>
  <si>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</si>
  <si>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</si>
  <si>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</si>
  <si>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</si>
  <si>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</si>
  <si>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</si>
  <si>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</si>
  <si>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</si>
  <si>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</si>
  <si>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</si>
  <si>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</si>
  <si>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</si>
  <si>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</si>
  <si>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</si>
  <si>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</si>
  <si>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</si>
  <si>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</si>
  <si>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</si>
  <si>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</si>
  <si>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</si>
  <si>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</si>
  <si>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</si>
  <si>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</si>
  <si>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</si>
  <si>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</si>
  <si>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</si>
  <si>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</si>
  <si>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</si>
  <si>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</si>
  <si>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</si>
  <si>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</si>
  <si>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</si>
  <si>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</si>
  <si>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</si>
  <si>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</si>
  <si>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</si>
  <si>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</si>
  <si>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</si>
  <si>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</si>
  <si>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</si>
  <si>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</si>
  <si>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</si>
  <si>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</si>
  <si>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</si>
  <si>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</si>
  <si>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</si>
  <si>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</si>
  <si>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</si>
  <si>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</si>
  <si>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</si>
  <si>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</si>
  <si>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</si>
  <si>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</si>
  <si>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</si>
  <si>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</si>
  <si>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</si>
  <si>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</si>
  <si>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</si>
  <si>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</si>
  <si>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</si>
  <si>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</si>
  <si>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</si>
  <si>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</si>
  <si>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</si>
  <si>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</si>
  <si>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</si>
  <si>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</si>
  <si>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</si>
  <si>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</si>
  <si>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</si>
  <si>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</si>
  <si>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</si>
  <si>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</si>
  <si>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</si>
  <si>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</si>
  <si>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</si>
  <si>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</si>
  <si>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</si>
  <si>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</si>
  <si>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</si>
  <si>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</si>
  <si>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</si>
  <si>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</si>
  <si>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</si>
  <si>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</si>
  <si>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</si>
  <si>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</si>
  <si>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</si>
  <si>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</si>
  <si>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</si>
  <si>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</si>
  <si>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</si>
  <si>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</si>
  <si>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</si>
  <si>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</si>
  <si>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</si>
  <si>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</si>
  <si>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</si>
  <si>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</si>
  <si>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</si>
  <si>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</si>
  <si>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</si>
  <si>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</si>
  <si>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</si>
  <si>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</si>
  <si>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</si>
  <si>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</si>
  <si>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</si>
  <si>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</si>
  <si>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</si>
  <si>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</si>
  <si>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</si>
  <si>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</si>
  <si>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</si>
  <si>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</si>
  <si>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</si>
  <si>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</si>
  <si>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</si>
  <si>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</si>
  <si>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</si>
  <si>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</si>
  <si>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</si>
  <si>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</si>
  <si>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</si>
  <si>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</si>
  <si>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</si>
  <si>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</si>
  <si>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</si>
  <si>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</si>
  <si>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</si>
  <si>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</si>
  <si>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</si>
  <si>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</si>
  <si>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</si>
  <si>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</si>
  <si>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</si>
  <si>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</si>
  <si>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</si>
  <si>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</si>
  <si>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</si>
  <si>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</si>
  <si>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</si>
  <si>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</si>
  <si>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</si>
  <si>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</si>
  <si>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</si>
  <si>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</si>
  <si>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</si>
  <si>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</si>
  <si>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</si>
  <si>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</si>
  <si>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</si>
  <si>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</si>
  <si>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</si>
  <si>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</si>
  <si>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</si>
  <si>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</si>
  <si>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</si>
  <si>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</si>
  <si>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</si>
  <si>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</si>
  <si>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</si>
  <si>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</si>
  <si>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</si>
  <si>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</si>
  <si>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</si>
  <si>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</si>
  <si>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</si>
  <si>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</si>
  <si>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</si>
  <si>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</si>
  <si>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</si>
  <si>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</si>
  <si>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</si>
  <si>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</si>
  <si>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</si>
  <si>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</si>
  <si>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</si>
  <si>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</si>
  <si>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</si>
  <si>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</si>
  <si>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</si>
  <si>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</si>
  <si>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</si>
  <si>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</si>
  <si>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</si>
  <si>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</si>
  <si>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</si>
  <si>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</si>
  <si>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</si>
  <si>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</si>
  <si>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</si>
  <si>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</si>
  <si>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</si>
  <si>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</si>
  <si>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</si>
  <si>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</si>
  <si>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</si>
  <si>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</si>
  <si>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</si>
  <si>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</si>
  <si>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</si>
  <si>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</si>
  <si>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</si>
  <si>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</si>
  <si>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</si>
  <si>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</si>
  <si>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</si>
  <si>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</si>
  <si>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</si>
  <si>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</si>
  <si>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</si>
  <si>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</si>
  <si>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</si>
  <si>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</si>
  <si>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</si>
  <si>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</si>
  <si>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</si>
  <si>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</si>
  <si>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</si>
  <si>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</si>
  <si>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</si>
  <si>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</si>
  <si>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</si>
  <si>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</si>
  <si>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</si>
  <si>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</si>
  <si>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</si>
  <si>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</si>
  <si>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</si>
  <si>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</si>
  <si>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</si>
  <si>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</si>
  <si>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</si>
  <si>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</si>
  <si>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</si>
  <si>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</si>
  <si>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</si>
  <si>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</si>
  <si>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</si>
  <si>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</si>
  <si>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</si>
  <si>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</si>
  <si>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</si>
  <si>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</si>
  <si>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</si>
  <si>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</si>
  <si>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</si>
  <si>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</si>
  <si>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</si>
  <si>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</si>
  <si>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</si>
  <si>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</si>
  <si>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</si>
  <si>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</si>
  <si>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</si>
  <si>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</si>
  <si>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</si>
  <si>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</si>
  <si>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</si>
  <si>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</si>
  <si>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</si>
  <si>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</si>
  <si>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</si>
  <si>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</si>
  <si>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</si>
  <si>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</si>
  <si>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</si>
  <si>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</si>
  <si>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</si>
  <si>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</si>
  <si>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</si>
  <si>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</si>
  <si>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</si>
  <si>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</si>
  <si>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</si>
  <si>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</si>
  <si>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</si>
  <si>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</si>
  <si>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</si>
  <si>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</si>
  <si>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</si>
  <si>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</si>
  <si>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</si>
  <si>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</si>
  <si>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</si>
  <si>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</si>
  <si>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</si>
  <si>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</si>
  <si>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</si>
  <si>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</si>
  <si>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</si>
  <si>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</si>
  <si>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</si>
  <si>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</si>
  <si>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</si>
  <si>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</si>
  <si>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</si>
  <si>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</si>
  <si>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</si>
  <si>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</si>
  <si>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</si>
  <si>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</si>
  <si>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</si>
  <si>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</si>
  <si>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</si>
  <si>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</si>
  <si>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</si>
  <si>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</si>
  <si>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</si>
  <si>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</si>
  <si>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</si>
  <si>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</si>
  <si>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</si>
  <si>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</si>
  <si>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</si>
  <si>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</si>
  <si>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</si>
  <si>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</si>
  <si>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</si>
  <si>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</si>
  <si>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</si>
  <si>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</si>
  <si>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</si>
  <si>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</si>
  <si>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</si>
  <si>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</si>
  <si>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</si>
  <si>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</si>
  <si>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</si>
  <si>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</si>
  <si>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</si>
  <si>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</si>
  <si>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</si>
  <si>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</si>
  <si>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</si>
  <si>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</si>
  <si>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</si>
  <si>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</si>
  <si>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</si>
  <si>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</si>
  <si>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</si>
  <si>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</si>
  <si>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</si>
  <si>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</si>
  <si>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</si>
  <si>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</si>
  <si>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</si>
  <si>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</si>
  <si>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</si>
  <si>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</si>
  <si>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</si>
  <si>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</si>
  <si>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</si>
  <si>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</si>
  <si>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</si>
  <si>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</si>
  <si>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</si>
  <si>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</si>
  <si>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</si>
  <si>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</si>
  <si>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</si>
  <si>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</si>
  <si>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</si>
  <si>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</si>
  <si>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</si>
  <si>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</si>
  <si>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</si>
  <si>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</si>
  <si>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</si>
  <si>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</si>
  <si>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</si>
  <si>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</si>
  <si>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</si>
  <si>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</si>
  <si>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</si>
  <si>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</si>
  <si>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</si>
  <si>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</si>
  <si>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</si>
  <si>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</si>
  <si>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</si>
  <si>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</si>
  <si>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</si>
  <si>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</si>
  <si>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</si>
  <si>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</si>
  <si>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</si>
  <si>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</si>
  <si>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</si>
  <si>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</si>
  <si>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</si>
  <si>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</si>
  <si>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</si>
  <si>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</si>
  <si>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</si>
  <si>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</si>
  <si>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</si>
  <si>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</si>
  <si>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</si>
  <si>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</si>
  <si>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</si>
  <si>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</si>
  <si>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</si>
  <si>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</si>
  <si>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</si>
  <si>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</si>
  <si>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</si>
  <si>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</si>
  <si>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</si>
  <si>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</si>
  <si>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</si>
  <si>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</si>
  <si>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</si>
  <si>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</si>
  <si>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</si>
  <si>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</si>
  <si>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</si>
  <si>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</si>
  <si>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</si>
  <si>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</si>
  <si>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</si>
  <si>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</si>
  <si>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</si>
  <si>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</si>
  <si>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</si>
  <si>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</si>
  <si>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</si>
  <si>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</si>
  <si>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</si>
  <si>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</si>
  <si>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</si>
  <si>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</si>
  <si>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</si>
  <si>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</si>
  <si>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</si>
  <si>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</si>
  <si>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</si>
  <si>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</si>
  <si>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</si>
  <si>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</si>
  <si>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</si>
  <si>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</si>
  <si>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</si>
  <si>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</si>
  <si>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</si>
  <si>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</si>
  <si>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</si>
  <si>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</si>
  <si>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</si>
  <si>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</si>
  <si>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</si>
  <si>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</si>
  <si>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</si>
  <si>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</si>
  <si>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</si>
  <si>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</si>
  <si>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</si>
  <si>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</si>
  <si>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</si>
  <si>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</si>
  <si>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</si>
  <si>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</si>
  <si>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</si>
  <si>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</si>
  <si>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</si>
  <si>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</si>
  <si>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</si>
  <si>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</si>
  <si>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</si>
  <si>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</si>
  <si>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</si>
  <si>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</si>
  <si>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</si>
  <si>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</si>
  <si>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</si>
  <si>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</si>
  <si>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</si>
  <si>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</si>
  <si>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</si>
  <si>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</si>
  <si>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</si>
  <si>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</si>
  <si>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</si>
  <si>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</si>
  <si>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</si>
  <si>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</si>
  <si>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</si>
  <si>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</si>
  <si>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</si>
  <si>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</si>
  <si>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</si>
  <si>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</si>
  <si>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</si>
  <si>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</si>
  <si>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</si>
  <si>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</si>
  <si>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</si>
  <si>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</si>
  <si>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</si>
  <si>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</si>
  <si>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</si>
  <si>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</si>
  <si>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</si>
  <si>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</si>
  <si>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</si>
  <si>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</si>
  <si>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</si>
  <si>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</si>
  <si>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</si>
  <si>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</si>
  <si>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</si>
  <si>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</si>
  <si>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</si>
  <si>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</si>
  <si>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</si>
  <si>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</si>
  <si>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</si>
  <si>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</si>
  <si>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</si>
  <si>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</si>
  <si>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</si>
  <si>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</si>
  <si>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</si>
  <si>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</si>
  <si>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</si>
  <si>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</si>
  <si>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</si>
  <si>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</si>
  <si>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</si>
  <si>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</si>
  <si>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</si>
  <si>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</si>
  <si>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</si>
  <si>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</si>
  <si>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</si>
  <si>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</si>
  <si>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</si>
  <si>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</si>
  <si>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</si>
  <si>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</si>
  <si>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</si>
  <si>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</si>
  <si>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</si>
  <si>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</si>
  <si>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</si>
  <si>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</si>
  <si>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</si>
  <si>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</si>
  <si>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</si>
  <si>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</si>
  <si>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</si>
  <si>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</si>
  <si>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</si>
  <si>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</si>
  <si>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</si>
  <si>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</si>
  <si>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</si>
  <si>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</si>
  <si>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</si>
  <si>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</si>
  <si>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</si>
  <si>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</si>
  <si>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</si>
  <si>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</si>
  <si>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</si>
  <si>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</si>
  <si>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</si>
  <si>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</si>
  <si>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</si>
  <si>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</si>
  <si>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</si>
  <si>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</si>
  <si>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</si>
  <si>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</si>
  <si>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</si>
  <si>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</si>
  <si>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</si>
  <si>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</si>
  <si>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</si>
  <si>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</si>
  <si>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</si>
  <si>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</si>
  <si>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</si>
  <si>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</si>
  <si>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</si>
  <si>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</si>
  <si>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</si>
  <si>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</si>
  <si>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</si>
  <si>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</si>
  <si>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</si>
  <si>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</si>
  <si>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</si>
  <si>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</si>
  <si>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</si>
  <si>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</si>
  <si>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</si>
  <si>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</si>
  <si>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</si>
  <si>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</si>
  <si>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</si>
  <si>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</si>
  <si>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</si>
  <si>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</si>
  <si>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</si>
  <si>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</si>
  <si>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</si>
  <si>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</si>
  <si>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</si>
  <si>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</si>
  <si>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</si>
  <si>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</si>
  <si>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</si>
  <si>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</si>
  <si>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</si>
  <si>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</si>
  <si>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</si>
  <si>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</si>
  <si>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</si>
  <si>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</si>
  <si>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</si>
  <si>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</si>
  <si>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</si>
  <si>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</si>
  <si>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</si>
  <si>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</si>
  <si>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</si>
  <si>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</si>
  <si>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</si>
  <si>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</si>
  <si>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</si>
  <si>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</si>
  <si>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</si>
  <si>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</si>
  <si>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</si>
  <si>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</si>
  <si>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</si>
  <si>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</si>
  <si>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</si>
  <si>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</si>
  <si>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</si>
  <si>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</si>
  <si>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</si>
  <si>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</si>
  <si>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</si>
  <si>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</si>
  <si>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</si>
  <si>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</si>
  <si>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</si>
  <si>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</si>
  <si>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</si>
  <si>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</si>
  <si>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</si>
  <si>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</si>
  <si>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</si>
  <si>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</si>
  <si>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</si>
  <si>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</si>
  <si>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</si>
  <si>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</si>
  <si>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</si>
  <si>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</si>
  <si>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</si>
  <si>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</si>
  <si>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</si>
  <si>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</si>
  <si>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</si>
  <si>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</si>
  <si>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</si>
  <si>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</si>
  <si>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</si>
  <si>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</si>
  <si>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</si>
  <si>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</si>
  <si>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</si>
  <si>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</si>
  <si>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</si>
  <si>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</si>
  <si>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</si>
  <si>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</si>
  <si>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</si>
  <si>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</si>
  <si>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</si>
  <si>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</si>
  <si>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</si>
  <si>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</si>
  <si>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</si>
  <si>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</si>
  <si>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</si>
  <si>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</si>
  <si>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</si>
  <si>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</si>
  <si>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</si>
  <si>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</si>
  <si>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</si>
  <si>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</si>
  <si>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</si>
  <si>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</si>
  <si>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</si>
  <si>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</si>
  <si>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</si>
  <si>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</si>
  <si>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</si>
  <si>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</si>
  <si>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</si>
  <si>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</si>
  <si>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</si>
  <si>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</si>
  <si>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</si>
  <si>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</si>
  <si>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</si>
  <si>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</si>
  <si>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</si>
  <si>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</si>
  <si>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</si>
  <si>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</si>
  <si>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</si>
  <si>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</si>
  <si>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</si>
  <si>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</si>
  <si>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</si>
  <si>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</si>
  <si>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</si>
  <si>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</si>
  <si>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</si>
  <si>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</si>
  <si>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</si>
  <si>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</si>
  <si>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</si>
  <si>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</si>
  <si>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</si>
  <si>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</si>
  <si>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</si>
  <si>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</si>
  <si>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</si>
  <si>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</si>
  <si>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</si>
  <si>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</si>
  <si>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</si>
  <si>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</si>
  <si>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</si>
  <si>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</si>
  <si>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</si>
  <si>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</si>
  <si>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</si>
  <si>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</si>
  <si>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</si>
  <si>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</si>
  <si>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</si>
  <si>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</si>
  <si>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</si>
  <si>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</si>
  <si>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</si>
  <si>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</si>
  <si>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</si>
  <si>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</si>
  <si>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</si>
  <si>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</si>
  <si>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</si>
  <si>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</si>
  <si>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</si>
  <si>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</si>
  <si>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</si>
  <si>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</si>
  <si>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</si>
  <si>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</si>
  <si>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</si>
  <si>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</si>
  <si>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</si>
  <si>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</si>
  <si>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</si>
  <si>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</si>
  <si>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</si>
  <si>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</si>
  <si>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</si>
  <si>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</si>
  <si>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</si>
  <si>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</si>
  <si>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</si>
  <si>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</si>
  <si>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</si>
  <si>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</si>
  <si>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</si>
  <si>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</si>
  <si>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</si>
  <si>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</si>
  <si>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</si>
  <si>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</si>
  <si>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</si>
  <si>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</si>
  <si>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</si>
  <si>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</si>
  <si>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</si>
  <si>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</si>
  <si>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</si>
  <si>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</si>
  <si>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</si>
  <si>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</si>
  <si>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</si>
  <si>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</si>
  <si>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</si>
  <si>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</si>
  <si>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</si>
  <si>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</si>
  <si>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</si>
  <si>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</si>
  <si>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</si>
  <si>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</si>
  <si>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</si>
  <si>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</si>
  <si>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</si>
  <si>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</si>
  <si>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</si>
  <si>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</si>
  <si>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</si>
  <si>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</si>
  <si>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</si>
  <si>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</si>
  <si>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</si>
  <si>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</si>
  <si>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</si>
  <si>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</si>
  <si>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</si>
  <si>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</si>
  <si>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</si>
  <si>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</si>
  <si>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</si>
  <si>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</si>
  <si>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</si>
  <si>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</si>
  <si>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</si>
  <si>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</si>
  <si>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</si>
  <si>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</si>
  <si>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</si>
  <si>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</si>
  <si>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</si>
  <si>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</si>
  <si>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</si>
  <si>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</si>
  <si>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</si>
  <si>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</si>
  <si>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</si>
  <si>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</si>
  <si>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</si>
  <si>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</si>
  <si>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</si>
  <si>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</si>
  <si>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</si>
  <si>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</si>
  <si>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</si>
  <si>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</si>
  <si>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</si>
  <si>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</si>
  <si>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</si>
  <si>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</si>
  <si>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</si>
  <si>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</si>
  <si>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</si>
  <si>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</si>
  <si>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</si>
  <si>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</si>
  <si>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</si>
  <si>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</si>
  <si>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</si>
  <si>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</si>
  <si>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</si>
  <si>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</si>
  <si>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</si>
  <si>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</si>
  <si>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</si>
  <si>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</si>
  <si>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</si>
  <si>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</si>
  <si>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</si>
  <si>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</si>
  <si>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</si>
  <si>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</si>
  <si>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</si>
  <si>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</si>
  <si>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</si>
  <si>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</si>
  <si>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</si>
  <si>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</si>
  <si>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</si>
  <si>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</si>
  <si>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</si>
  <si>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</si>
  <si>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</si>
  <si>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</si>
  <si>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</si>
  <si>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</si>
  <si>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</si>
  <si>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</si>
  <si>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</si>
  <si>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</si>
  <si>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</si>
  <si>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</si>
  <si>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</si>
  <si>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</si>
  <si>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</si>
  <si>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</si>
  <si>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</si>
  <si>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</si>
  <si>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</si>
  <si>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</si>
  <si>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</si>
  <si>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</si>
  <si>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</si>
  <si>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</si>
  <si>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</si>
  <si>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</si>
  <si>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</si>
  <si>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</si>
  <si>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</si>
  <si>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</si>
  <si>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</si>
  <si>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</si>
  <si>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</si>
  <si>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</si>
  <si>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</si>
  <si>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</si>
  <si>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</si>
  <si>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</si>
  <si>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</si>
  <si>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</si>
  <si>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</si>
  <si>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</si>
  <si>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</si>
  <si>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</si>
  <si>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</si>
  <si>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</si>
  <si>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</si>
  <si>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</si>
  <si>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</si>
  <si>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</si>
  <si>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</si>
  <si>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</si>
  <si>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</si>
  <si>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</si>
  <si>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</si>
  <si>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</si>
  <si>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</si>
  <si>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</si>
  <si>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</si>
  <si>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</si>
  <si>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</si>
  <si>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</si>
  <si>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</si>
  <si>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</si>
  <si>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</si>
  <si>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</si>
  <si>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</si>
  <si>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</si>
  <si>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</si>
  <si>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</si>
  <si>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</si>
  <si>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</si>
  <si>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</si>
  <si>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</si>
  <si>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</si>
  <si>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</si>
  <si>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</si>
  <si>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</si>
  <si>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</si>
  <si>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</si>
  <si>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</si>
  <si>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</si>
  <si>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</si>
  <si>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</si>
  <si>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</si>
  <si>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</si>
  <si>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</si>
  <si>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</si>
  <si>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</si>
  <si>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</si>
  <si>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</si>
  <si>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</si>
  <si>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</si>
  <si>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</si>
  <si>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</si>
  <si>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</si>
  <si>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</si>
  <si>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</si>
  <si>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</si>
  <si>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</si>
  <si>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</si>
  <si>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</si>
  <si>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</si>
  <si>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</si>
  <si>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</si>
  <si>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</si>
  <si>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</si>
  <si>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</si>
  <si>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</si>
  <si>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</si>
  <si>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</si>
  <si>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</si>
  <si>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</si>
  <si>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</si>
  <si>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</si>
  <si>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</si>
  <si>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</si>
  <si>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</si>
  <si>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</si>
  <si>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</si>
  <si>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</si>
  <si>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</si>
  <si>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</si>
  <si>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</si>
  <si>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</si>
  <si>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</si>
  <si>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</si>
  <si>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</si>
  <si>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</si>
  <si>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</si>
  <si>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</si>
  <si>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</si>
  <si>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</si>
  <si>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</si>
  <si>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</si>
  <si>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</si>
  <si>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</si>
  <si>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</si>
  <si>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</si>
  <si>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</si>
  <si>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</si>
  <si>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</si>
  <si>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</si>
  <si>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</si>
  <si>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</si>
  <si>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</si>
  <si>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</si>
  <si>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</si>
  <si>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</si>
  <si>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</si>
  <si>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</si>
  <si>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</si>
  <si>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</si>
  <si>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</si>
  <si>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</si>
  <si>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</si>
  <si>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</si>
  <si>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</si>
  <si>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</si>
  <si>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</si>
  <si>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</si>
  <si>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</si>
  <si>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</si>
  <si>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</si>
  <si>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</si>
  <si>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</si>
  <si>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</si>
  <si>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</si>
  <si>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</si>
  <si>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</si>
  <si>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</si>
  <si>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</si>
  <si>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</si>
  <si>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</si>
  <si>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</si>
  <si>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</si>
  <si>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</si>
  <si>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</si>
  <si>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</si>
  <si>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</si>
  <si>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</si>
  <si>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</si>
  <si>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</si>
  <si>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</si>
  <si>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</si>
  <si>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</si>
  <si>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</si>
  <si>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</si>
  <si>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</si>
  <si>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</si>
  <si>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</si>
  <si>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</si>
  <si>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</si>
  <si>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</si>
  <si>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</si>
  <si>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</si>
  <si>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</si>
  <si>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</si>
  <si>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</si>
  <si>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</si>
  <si>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</si>
  <si>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</si>
  <si>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</si>
  <si>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</si>
  <si>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</si>
  <si>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</si>
  <si>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</si>
  <si>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</si>
  <si>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</si>
  <si>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</si>
  <si>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</si>
  <si>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</si>
  <si>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</si>
  <si>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</si>
  <si>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</si>
  <si>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</si>
  <si>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</si>
  <si>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</si>
  <si>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</si>
  <si>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</si>
  <si>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</si>
  <si>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</si>
  <si>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</si>
  <si>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</si>
  <si>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</si>
  <si>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</si>
  <si>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</si>
  <si>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</si>
  <si>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</si>
  <si>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</si>
  <si>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</si>
  <si>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</si>
  <si>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</si>
  <si>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</si>
  <si>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</si>
  <si>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</si>
  <si>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</si>
  <si>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</si>
  <si>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</si>
  <si>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</si>
  <si>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</si>
  <si>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</si>
  <si>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</si>
  <si>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</si>
  <si>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</si>
  <si>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</si>
  <si>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</si>
  <si>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</si>
  <si>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</si>
  <si>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</si>
  <si>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</si>
  <si>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</si>
  <si>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</si>
  <si>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</si>
  <si>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</si>
  <si>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</si>
  <si>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</si>
  <si>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</si>
  <si>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</si>
  <si>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</si>
  <si>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</si>
  <si>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</si>
  <si>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</si>
  <si>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</si>
  <si>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</si>
  <si>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</si>
  <si>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</si>
  <si>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</si>
  <si>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</si>
  <si>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</si>
  <si>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</si>
  <si>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</si>
  <si>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</si>
  <si>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</si>
  <si>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</si>
  <si>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</si>
  <si>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</si>
  <si>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</si>
  <si>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</si>
  <si>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</si>
  <si>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</si>
  <si>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</si>
  <si>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</si>
  <si>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</si>
  <si>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</si>
  <si>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</si>
  <si>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</si>
  <si>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</si>
  <si>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</si>
  <si>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</si>
  <si>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</si>
  <si>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</si>
  <si>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</si>
  <si>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</si>
  <si>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</si>
  <si>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</si>
  <si>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</si>
  <si>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</si>
  <si>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</si>
  <si>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</si>
  <si>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</si>
  <si>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</si>
  <si>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</si>
  <si>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</si>
  <si>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</si>
  <si>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</si>
  <si>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</si>
  <si>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</si>
  <si>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</si>
  <si>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</si>
  <si>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</si>
  <si>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</si>
  <si>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</si>
  <si>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</si>
  <si>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</si>
  <si>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</si>
  <si>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</si>
  <si>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</si>
  <si>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</si>
  <si>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</si>
  <si>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</si>
  <si>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</si>
  <si>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</si>
  <si>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</si>
  <si>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</si>
  <si>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</si>
  <si>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</si>
  <si>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</si>
  <si>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</si>
  <si>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</si>
  <si>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</si>
  <si>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</si>
  <si>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</si>
  <si>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</si>
  <si>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</si>
  <si>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</si>
  <si>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</si>
  <si>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</si>
  <si>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</si>
  <si>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</si>
  <si>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</si>
  <si>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</si>
  <si>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</si>
  <si>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</si>
  <si>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</si>
  <si>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</si>
  <si>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</si>
  <si>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</si>
  <si>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</si>
  <si>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</si>
  <si>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</si>
  <si>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</si>
  <si>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</si>
  <si>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</si>
  <si>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</si>
  <si>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</si>
  <si>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</si>
  <si>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</si>
  <si>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</si>
  <si>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</si>
  <si>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</si>
  <si>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</si>
  <si>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</si>
  <si>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</si>
  <si>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</si>
  <si>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</si>
  <si>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</si>
  <si>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</si>
  <si>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</si>
  <si>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</si>
  <si>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</si>
  <si>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</si>
  <si>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</si>
  <si>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</si>
  <si>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</si>
  <si>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</si>
  <si>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</si>
  <si>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</si>
  <si>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</si>
  <si>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</si>
  <si>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</si>
  <si>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</si>
  <si>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</si>
  <si>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</si>
  <si>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</si>
  <si>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</si>
  <si>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</si>
  <si>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</si>
  <si>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</si>
  <si>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</si>
  <si>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</si>
  <si>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</si>
  <si>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</si>
  <si>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</si>
  <si>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</si>
  <si>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</si>
  <si>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</si>
  <si>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</si>
  <si>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</si>
  <si>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</si>
  <si>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</si>
  <si>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</si>
  <si>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</si>
  <si>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</si>
  <si>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</si>
  <si>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</si>
  <si>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</si>
  <si>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</si>
  <si>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</si>
  <si>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</si>
  <si>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</si>
  <si>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</si>
  <si>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</si>
  <si>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</si>
  <si>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</si>
  <si>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</si>
  <si>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</si>
  <si>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</si>
  <si>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</si>
  <si>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</si>
  <si>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</si>
  <si>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</si>
  <si>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</si>
  <si>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</si>
  <si>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</si>
  <si>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</si>
  <si>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</si>
  <si>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</si>
  <si>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</si>
  <si>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</si>
  <si>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</si>
  <si>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</si>
  <si>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</si>
  <si>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</si>
  <si>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</si>
  <si>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</si>
  <si>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</si>
  <si>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</si>
  <si>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</si>
  <si>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</si>
  <si>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</si>
  <si>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</si>
  <si>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</si>
  <si>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</si>
  <si>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</si>
  <si>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</si>
  <si>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</si>
  <si>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</si>
  <si>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</si>
  <si>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</si>
  <si>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</si>
  <si>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</si>
  <si>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</si>
  <si>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</si>
  <si>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</si>
  <si>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</si>
  <si>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</si>
  <si>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</si>
  <si>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</si>
  <si>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</si>
  <si>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</si>
  <si>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</si>
  <si>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</si>
  <si>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</si>
  <si>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</si>
  <si>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</si>
  <si>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</si>
  <si>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</si>
  <si>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</si>
  <si>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</si>
  <si>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</si>
  <si>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</si>
  <si>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</si>
  <si>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</si>
  <si>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</si>
  <si>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</si>
  <si>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</si>
  <si>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</si>
  <si>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</si>
  <si>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</si>
  <si>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</si>
  <si>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</si>
  <si>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</si>
  <si>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</si>
  <si>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</si>
  <si>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</si>
  <si>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</si>
  <si>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</si>
  <si>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</si>
  <si>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</si>
  <si>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</si>
  <si>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</si>
  <si>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</si>
  <si>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</si>
  <si>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</si>
  <si>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</si>
  <si>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</si>
  <si>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</si>
  <si>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</si>
  <si>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</si>
  <si>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</si>
  <si>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</si>
  <si>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</si>
  <si>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</si>
  <si>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</si>
  <si>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</si>
  <si>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</si>
  <si>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</si>
  <si>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</si>
  <si>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</si>
  <si>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</si>
  <si>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</si>
  <si>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</si>
  <si>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</si>
  <si>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</si>
  <si>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</si>
  <si>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</si>
  <si>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</si>
  <si>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</si>
  <si>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</si>
  <si>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</si>
  <si>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</si>
  <si>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</si>
  <si>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</si>
  <si>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</si>
  <si>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</si>
  <si>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</si>
  <si>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</si>
  <si>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</si>
  <si>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</si>
  <si>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</si>
  <si>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</si>
  <si>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</si>
  <si>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</si>
  <si>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</si>
  <si>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</si>
  <si>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</si>
  <si>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</si>
  <si>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</si>
  <si>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</si>
  <si>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</si>
  <si>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</si>
  <si>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</si>
  <si>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</si>
  <si>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</si>
  <si>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</si>
  <si>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</si>
  <si>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</si>
  <si>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</si>
  <si>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</si>
  <si>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</si>
  <si>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</si>
  <si>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</si>
  <si>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</si>
  <si>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</si>
  <si>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</si>
  <si>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</si>
  <si>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</si>
  <si>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</si>
  <si>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</si>
  <si>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</si>
  <si>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</si>
  <si>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</si>
  <si>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</si>
  <si>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</si>
  <si>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</si>
  <si>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</si>
  <si>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</si>
  <si>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</si>
  <si>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</si>
  <si>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</si>
  <si>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</si>
  <si>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</si>
  <si>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</si>
  <si>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</si>
  <si>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</si>
  <si>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</si>
  <si>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</si>
  <si>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</si>
  <si>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</si>
  <si>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</si>
  <si>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</si>
  <si>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</si>
  <si>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</si>
  <si>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</si>
  <si>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</si>
  <si>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</si>
  <si>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</si>
  <si>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</si>
  <si>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</si>
  <si>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</si>
  <si>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</si>
  <si>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</si>
  <si>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</si>
  <si>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</si>
  <si>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</si>
  <si>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</si>
  <si>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</si>
  <si>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</si>
  <si>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</si>
  <si>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</si>
  <si>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</si>
  <si>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</si>
  <si>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</si>
  <si>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</si>
  <si>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</si>
  <si>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</si>
  <si>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</si>
  <si>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</si>
  <si>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</si>
  <si>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</si>
  <si>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</si>
  <si>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</si>
  <si>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</si>
  <si>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</si>
  <si>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</si>
  <si>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</si>
  <si>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</si>
  <si>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</si>
  <si>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</si>
  <si>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</si>
  <si>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</si>
  <si>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</si>
  <si>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</si>
  <si>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</si>
  <si>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</si>
  <si>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</si>
  <si>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</si>
  <si>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</si>
  <si>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</si>
  <si>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</si>
  <si>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</si>
  <si>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</si>
  <si>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</si>
  <si>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</si>
  <si>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</si>
  <si>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</si>
  <si>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</si>
  <si>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</si>
  <si>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</si>
  <si>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</si>
  <si>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</si>
  <si>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</si>
  <si>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</si>
  <si>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</si>
  <si>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</si>
  <si>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</si>
  <si>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</si>
  <si>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</si>
  <si>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</si>
  <si>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</si>
  <si>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</si>
  <si>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</si>
  <si>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</si>
  <si>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</si>
  <si>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</si>
  <si>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</si>
  <si>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</si>
  <si>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</si>
  <si>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</si>
  <si>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</si>
  <si>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</si>
  <si>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</si>
  <si>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</si>
  <si>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</si>
  <si>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</si>
  <si>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</si>
  <si>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</si>
  <si>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</si>
  <si>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</si>
  <si>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</si>
  <si>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</si>
  <si>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</si>
  <si>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</si>
  <si>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</si>
  <si>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</si>
  <si>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</si>
  <si>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</si>
  <si>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</si>
  <si>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</si>
  <si>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</si>
  <si>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</si>
  <si>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</si>
  <si>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</si>
  <si>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</si>
  <si>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</si>
  <si>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</si>
  <si>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</si>
  <si>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</si>
  <si>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</si>
  <si>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</si>
  <si>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</si>
  <si>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</si>
  <si>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</si>
  <si>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</si>
  <si>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</si>
  <si>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</si>
  <si>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</si>
  <si>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</si>
  <si>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</si>
  <si>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</si>
  <si>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</si>
  <si>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</si>
  <si>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</si>
  <si>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</si>
  <si>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</si>
  <si>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</si>
  <si>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</si>
  <si>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</si>
  <si>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</si>
  <si>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</si>
  <si>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</si>
  <si>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</si>
  <si>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</si>
  <si>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</si>
  <si>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</si>
  <si>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</si>
  <si>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</si>
  <si>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</si>
  <si>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</si>
  <si>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</si>
  <si>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</si>
  <si>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</si>
  <si>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</si>
  <si>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</si>
  <si>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</si>
  <si>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</si>
  <si>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</si>
  <si>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</si>
  <si>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</si>
  <si>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</si>
  <si>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</si>
  <si>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</si>
  <si>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</si>
  <si>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</si>
  <si>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</si>
  <si>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</si>
  <si>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</si>
  <si>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</si>
  <si>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</si>
  <si>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</si>
  <si>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</si>
  <si>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</si>
  <si>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</si>
  <si>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</si>
  <si>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</si>
  <si>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</si>
  <si>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</si>
  <si>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</si>
  <si>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</si>
  <si>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</si>
  <si>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</si>
  <si>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</si>
  <si>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</si>
  <si>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</si>
  <si>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</si>
  <si>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</si>
  <si>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</si>
  <si>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</si>
  <si>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</si>
  <si>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</si>
  <si>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</si>
  <si>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</si>
  <si>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</si>
  <si>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</si>
  <si>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</si>
  <si>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</si>
  <si>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</si>
  <si>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</si>
  <si>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</si>
  <si>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</si>
  <si>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</si>
  <si>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</si>
  <si>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</si>
  <si>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</si>
  <si>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</si>
  <si>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</si>
  <si>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</si>
  <si>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</si>
  <si>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</si>
  <si>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</si>
  <si>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</si>
  <si>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</si>
  <si>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</si>
  <si>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</si>
  <si>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</si>
  <si>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</si>
  <si>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</si>
  <si>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</si>
  <si>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</si>
  <si>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</si>
  <si>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</si>
  <si>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</si>
  <si>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</si>
  <si>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</si>
  <si>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</si>
  <si>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</si>
  <si>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</si>
  <si>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</si>
  <si>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</si>
  <si>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</si>
  <si>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</si>
  <si>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</si>
  <si>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</si>
  <si>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</si>
  <si>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</si>
  <si>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</si>
  <si>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</si>
  <si>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</si>
  <si>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</si>
  <si>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</si>
  <si>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</si>
  <si>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</si>
  <si>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</si>
  <si>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</si>
  <si>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</si>
  <si>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</si>
  <si>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</si>
  <si>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</si>
  <si>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</si>
  <si>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</si>
  <si>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</si>
  <si>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</si>
  <si>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</si>
  <si>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</si>
  <si>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</si>
  <si>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</si>
  <si>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</si>
  <si>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</si>
  <si>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</si>
  <si>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</si>
  <si>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</si>
  <si>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</si>
  <si>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</si>
  <si>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</si>
  <si>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</si>
  <si>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</si>
  <si>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</si>
  <si>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</si>
  <si>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</si>
  <si>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</si>
  <si>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</si>
  <si>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</si>
  <si>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</si>
  <si>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</si>
  <si>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</si>
  <si>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</si>
  <si>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</si>
  <si>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</si>
  <si>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</si>
  <si>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</si>
  <si>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</si>
  <si>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</si>
  <si>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</si>
  <si>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</si>
  <si>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</si>
  <si>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</si>
  <si>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</si>
  <si>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</si>
  <si>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</si>
  <si>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</si>
  <si>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</si>
  <si>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</si>
  <si>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</si>
  <si>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</si>
  <si>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</si>
  <si>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</si>
  <si>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</si>
  <si>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</si>
  <si>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</si>
  <si>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</si>
  <si>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</si>
  <si>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</si>
  <si>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</si>
  <si>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</si>
  <si>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</si>
  <si>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</si>
  <si>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</si>
  <si>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</si>
  <si>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</si>
  <si>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</si>
  <si>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</si>
  <si>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</si>
  <si>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</si>
  <si>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</si>
  <si>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</si>
  <si>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</si>
  <si>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</si>
  <si>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</si>
  <si>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</si>
  <si>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</si>
  <si>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</si>
  <si>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</si>
  <si>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</si>
  <si>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</si>
  <si>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</si>
  <si>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</si>
  <si>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</si>
  <si>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</si>
  <si>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</si>
  <si>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</si>
  <si>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</si>
  <si>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</si>
  <si>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</si>
  <si>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</si>
  <si>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</si>
  <si>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</si>
  <si>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</si>
  <si>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</si>
  <si>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</si>
  <si>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</si>
  <si>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</si>
  <si>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</si>
  <si>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</si>
  <si>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</si>
  <si>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</si>
  <si>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</si>
  <si>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</si>
  <si>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</si>
  <si>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</si>
  <si>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</si>
  <si>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</si>
  <si>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</si>
  <si>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</si>
  <si>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</si>
  <si>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</si>
  <si>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</si>
  <si>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</si>
  <si>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</si>
  <si>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</si>
  <si>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</si>
  <si>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</si>
  <si>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</si>
  <si>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</si>
  <si>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</si>
  <si>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</si>
  <si>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</si>
  <si>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</si>
  <si>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</si>
  <si>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</si>
  <si>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</si>
  <si>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</si>
  <si>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</si>
  <si>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</si>
  <si>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</si>
  <si>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</si>
  <si>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</si>
  <si>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</si>
  <si>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</si>
  <si>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</si>
  <si>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</si>
  <si>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</si>
  <si>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</si>
  <si>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</si>
  <si>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</si>
  <si>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</si>
  <si>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</si>
  <si>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</si>
  <si>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</si>
  <si>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</si>
  <si>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</si>
  <si>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</si>
  <si>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</si>
  <si>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</si>
  <si>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</si>
  <si>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</si>
  <si>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</si>
  <si>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</si>
  <si>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</si>
  <si>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</si>
  <si>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</si>
  <si>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</si>
  <si>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</si>
  <si>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</si>
  <si>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</si>
  <si>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</si>
  <si>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</si>
  <si>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</si>
  <si>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</si>
  <si>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</si>
  <si>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</si>
  <si>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</si>
  <si>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</si>
  <si>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</si>
  <si>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</si>
  <si>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</si>
  <si>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</si>
  <si>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</si>
  <si>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</si>
  <si>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</si>
  <si>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</si>
  <si>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</si>
  <si>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</si>
  <si>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</si>
  <si>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</si>
  <si>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</si>
  <si>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</si>
  <si>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</si>
  <si>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</si>
  <si>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</si>
  <si>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</si>
  <si>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</si>
  <si>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</si>
  <si>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</si>
  <si>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</si>
  <si>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</si>
  <si>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</si>
  <si>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</si>
  <si>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</si>
  <si>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</si>
  <si>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</si>
  <si>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</si>
  <si>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</si>
  <si>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</si>
  <si>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</si>
  <si>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</si>
  <si>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</si>
  <si>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</si>
  <si>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</si>
  <si>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</si>
  <si>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</si>
  <si>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</si>
  <si>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</si>
  <si>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</si>
  <si>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</si>
  <si>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</si>
  <si>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</si>
  <si>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</si>
  <si>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</si>
  <si>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</si>
  <si>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</si>
  <si>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</si>
  <si>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</si>
  <si>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</si>
  <si>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</si>
  <si>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</si>
  <si>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</si>
  <si>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</si>
  <si>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</si>
  <si>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</si>
  <si>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</si>
  <si>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</si>
  <si>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</si>
  <si>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</si>
  <si>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</si>
  <si>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</si>
  <si>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</si>
  <si>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</si>
  <si>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</si>
  <si>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</si>
  <si>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</si>
  <si>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</si>
  <si>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</si>
  <si>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</si>
  <si>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</si>
  <si>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</si>
  <si>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</si>
  <si>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</si>
  <si>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</si>
  <si>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</si>
  <si>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</si>
  <si>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</si>
  <si>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</si>
  <si>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</si>
  <si>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</si>
  <si>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</si>
  <si>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</si>
  <si>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</si>
  <si>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</si>
  <si>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</si>
  <si>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</si>
  <si>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</si>
  <si>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</si>
  <si>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</si>
  <si>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</si>
  <si>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</si>
  <si>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</si>
  <si>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</si>
  <si>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</si>
  <si>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</si>
  <si>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</si>
  <si>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</si>
  <si>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</si>
  <si>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</si>
  <si>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</si>
  <si>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</si>
  <si>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</si>
  <si>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</si>
  <si>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</si>
  <si>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</si>
  <si>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</si>
  <si>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</si>
  <si>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</si>
  <si>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</si>
  <si>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</si>
  <si>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</si>
  <si>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</si>
  <si>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</si>
  <si>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</si>
  <si>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</si>
  <si>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</si>
  <si>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</si>
  <si>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</si>
  <si>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</si>
  <si>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</si>
  <si>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</si>
  <si>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</si>
  <si>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</si>
  <si>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</si>
  <si>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</si>
  <si>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</si>
  <si>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</si>
  <si>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</si>
  <si>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</si>
  <si>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</si>
  <si>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</si>
  <si>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</si>
  <si>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</si>
  <si>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</si>
  <si>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</si>
  <si>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</si>
  <si>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</si>
  <si>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</si>
  <si>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</si>
  <si>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</si>
  <si>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</si>
  <si>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</si>
  <si>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</si>
  <si>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</si>
  <si>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</si>
  <si>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</si>
  <si>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</si>
  <si>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</si>
  <si>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</si>
  <si>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</si>
  <si>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</si>
  <si>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</si>
  <si>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</si>
  <si>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</si>
  <si>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</si>
  <si>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</si>
  <si>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</si>
  <si>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</si>
  <si>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</si>
  <si>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</si>
  <si>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</si>
  <si>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</si>
  <si>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</si>
  <si>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</si>
  <si>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</si>
  <si>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</si>
  <si>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</si>
  <si>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</si>
  <si>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</si>
  <si>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</si>
  <si>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</si>
  <si>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</si>
  <si>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</si>
  <si>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</si>
  <si>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</si>
  <si>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</si>
  <si>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</si>
  <si>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</si>
  <si>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</si>
  <si>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</si>
  <si>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</si>
  <si>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</si>
  <si>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</si>
  <si>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</si>
  <si>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</si>
  <si>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</si>
  <si>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</si>
  <si>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</si>
  <si>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</si>
  <si>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</si>
  <si>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</si>
  <si>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</si>
  <si>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</si>
  <si>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</si>
  <si>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</si>
  <si>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</si>
  <si>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</si>
  <si>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</si>
  <si>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</si>
  <si>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</si>
  <si>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</si>
  <si>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</si>
  <si>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</si>
  <si>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</si>
  <si>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</si>
  <si>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</si>
  <si>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</si>
  <si>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</si>
  <si>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</si>
  <si>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</si>
  <si>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</si>
  <si>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</si>
  <si>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</si>
  <si>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</si>
  <si>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</si>
  <si>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</si>
  <si>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</si>
  <si>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</si>
  <si>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</si>
  <si>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</si>
  <si>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</si>
  <si>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</si>
  <si>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</si>
  <si>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</si>
  <si>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</si>
  <si>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</si>
  <si>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</si>
  <si>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</si>
  <si>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</si>
  <si>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</si>
  <si>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</si>
  <si>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</si>
  <si>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</si>
  <si>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</si>
  <si>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</si>
  <si>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</si>
  <si>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</si>
  <si>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</si>
  <si>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</si>
  <si>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</si>
  <si>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</si>
  <si>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</si>
  <si>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</si>
  <si>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</si>
  <si>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</si>
  <si>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</si>
  <si>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</si>
  <si>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</si>
  <si>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</si>
  <si>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</si>
  <si>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</si>
  <si>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</si>
  <si>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</si>
  <si>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</si>
  <si>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</si>
  <si>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</si>
  <si>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</si>
  <si>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</si>
  <si>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</si>
  <si>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</si>
  <si>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</si>
  <si>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</si>
  <si>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</si>
  <si>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</si>
  <si>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</si>
  <si>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</si>
  <si>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</si>
  <si>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</si>
  <si>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</si>
  <si>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</si>
  <si>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</si>
  <si>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</si>
  <si>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</si>
  <si>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</si>
  <si>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</si>
  <si>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</si>
  <si>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</si>
  <si>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</si>
  <si>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</si>
  <si>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</si>
  <si>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</si>
  <si>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</si>
  <si>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</si>
  <si>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</si>
  <si>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</si>
  <si>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</si>
  <si>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</si>
  <si>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</si>
  <si>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</si>
  <si>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</si>
  <si>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</si>
  <si>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</si>
  <si>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</si>
  <si>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</si>
  <si>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</si>
  <si>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</si>
  <si>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</si>
  <si>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</si>
  <si>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</si>
  <si>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</si>
  <si>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</si>
  <si>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</si>
  <si>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</si>
  <si>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</si>
  <si>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</si>
  <si>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</si>
  <si>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</si>
  <si>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</si>
  <si>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</si>
  <si>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</si>
  <si>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</si>
  <si>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</si>
  <si>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</si>
  <si>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</si>
  <si>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</si>
  <si>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</si>
  <si>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</si>
  <si>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</si>
  <si>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</si>
  <si>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</si>
  <si>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</si>
  <si>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</si>
  <si>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</si>
  <si>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</si>
  <si>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</si>
  <si>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</si>
  <si>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</si>
  <si>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</si>
  <si>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</si>
  <si>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</si>
  <si>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</si>
  <si>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</si>
  <si>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</si>
  <si>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</si>
  <si>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</si>
  <si>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</si>
  <si>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</si>
  <si>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</si>
  <si>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</si>
  <si>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</si>
  <si>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</si>
  <si>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</si>
  <si>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</si>
  <si>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</si>
  <si>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</si>
  <si>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</si>
  <si>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</si>
  <si>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</si>
  <si>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</si>
  <si>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</si>
  <si>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</si>
  <si>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</si>
  <si>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</si>
  <si>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</si>
  <si>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</si>
  <si>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</si>
  <si>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</si>
  <si>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</si>
  <si>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</si>
  <si>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</si>
  <si>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</si>
  <si>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</si>
  <si>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</si>
  <si>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</si>
  <si>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</si>
  <si>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</si>
  <si>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</si>
  <si>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</si>
  <si>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</si>
  <si>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</si>
  <si>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</si>
  <si>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</si>
  <si>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</si>
  <si>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</si>
  <si>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</si>
  <si>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</si>
  <si>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</si>
  <si>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</si>
  <si>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</si>
  <si>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</si>
  <si>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</si>
  <si>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</si>
  <si>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</si>
  <si>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</si>
  <si>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</si>
  <si>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</si>
  <si>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</si>
  <si>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</si>
  <si>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</si>
  <si>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</si>
  <si>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</si>
  <si>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</si>
  <si>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</si>
  <si>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</si>
  <si>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</si>
  <si>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</si>
  <si>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</si>
  <si>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</si>
  <si>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</si>
  <si>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</si>
  <si>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</si>
  <si>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</si>
  <si>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</si>
  <si>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</si>
  <si>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</si>
  <si>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</si>
  <si>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</si>
  <si>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</si>
  <si>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</si>
  <si>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</si>
  <si>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</si>
  <si>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</si>
  <si>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</si>
  <si>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</si>
  <si>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</si>
  <si>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</si>
  <si>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</si>
  <si>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</si>
  <si>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</si>
  <si>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</si>
  <si>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</si>
  <si>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</si>
  <si>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</si>
  <si>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</si>
  <si>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</si>
  <si>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</si>
  <si>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</si>
  <si>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</si>
  <si>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</si>
  <si>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</si>
  <si>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</si>
  <si>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</si>
  <si>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</si>
  <si>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</si>
  <si>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</si>
  <si>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</si>
  <si>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</si>
  <si>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</si>
  <si>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</si>
  <si>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</si>
  <si>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</si>
  <si>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</si>
  <si>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</si>
  <si>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</si>
  <si>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</si>
  <si>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</si>
  <si>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</si>
  <si>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</si>
  <si>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</si>
  <si>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</si>
  <si>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</si>
  <si>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</si>
  <si>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</si>
  <si>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</si>
  <si>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</si>
  <si>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</si>
  <si>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</si>
  <si>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</si>
  <si>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</si>
  <si>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</si>
  <si>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</si>
  <si>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</si>
  <si>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</si>
  <si>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</si>
  <si>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</si>
  <si>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</si>
  <si>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</si>
  <si>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</si>
  <si>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</si>
  <si>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</si>
  <si>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</si>
  <si>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</si>
  <si>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</si>
  <si>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</si>
  <si>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</si>
  <si>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</si>
  <si>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</si>
  <si>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</si>
  <si>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</si>
  <si>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</si>
  <si>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</si>
  <si>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</si>
  <si>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</si>
  <si>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</si>
  <si>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</si>
  <si>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</si>
  <si>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</si>
  <si>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</si>
  <si>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</si>
  <si>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</si>
  <si>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</si>
  <si>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</si>
  <si>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</si>
  <si>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</si>
  <si>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</si>
  <si>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</si>
  <si>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</si>
  <si>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</si>
  <si>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</si>
  <si>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</si>
  <si>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</si>
  <si>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</si>
  <si>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</si>
  <si>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</si>
  <si>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</si>
  <si>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</si>
  <si>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</si>
  <si>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</si>
  <si>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</si>
  <si>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</si>
  <si>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</si>
  <si>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</si>
  <si>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</si>
  <si>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</si>
  <si>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</si>
  <si>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</si>
  <si>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</si>
  <si>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</si>
  <si>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</si>
  <si>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</si>
  <si>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</si>
  <si>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</si>
  <si>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</si>
  <si>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</si>
  <si>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</si>
  <si>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</si>
  <si>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</si>
  <si>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</si>
  <si>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</si>
  <si>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</si>
  <si>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</si>
  <si>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</si>
  <si>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</si>
  <si>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</si>
  <si>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</si>
  <si>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</si>
  <si>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</si>
  <si>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</si>
  <si>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</si>
  <si>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</si>
  <si>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</si>
  <si>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</si>
  <si>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</si>
  <si>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</si>
  <si>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</si>
  <si>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</si>
  <si>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</si>
  <si>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</si>
  <si>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</si>
  <si>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</si>
  <si>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</si>
  <si>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</si>
  <si>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</si>
  <si>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</si>
  <si>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</si>
  <si>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</si>
  <si>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</si>
  <si>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</si>
  <si>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</si>
  <si>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</si>
  <si>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</si>
  <si>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</si>
  <si>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</si>
  <si>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</si>
  <si>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</si>
  <si>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</si>
  <si>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</si>
  <si>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</si>
  <si>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</si>
  <si>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</si>
  <si>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</si>
  <si>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</si>
  <si>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</si>
  <si>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</si>
  <si>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</si>
  <si>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</si>
  <si>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</si>
  <si>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</si>
  <si>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</si>
  <si>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</si>
  <si>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</si>
  <si>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</si>
  <si>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</si>
  <si>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</si>
  <si>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</si>
  <si>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</si>
  <si>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</si>
  <si>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</si>
  <si>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</si>
  <si>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</si>
  <si>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</si>
  <si>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</si>
  <si>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</si>
  <si>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</si>
  <si>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</si>
  <si>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</si>
  <si>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</si>
  <si>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</si>
  <si>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</si>
  <si>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</si>
  <si>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</si>
  <si>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</si>
  <si>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</si>
  <si>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</si>
  <si>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</si>
  <si>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</si>
  <si>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</si>
  <si>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</si>
  <si>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</si>
  <si>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</si>
  <si>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</si>
  <si>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</si>
  <si>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</si>
  <si>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</si>
  <si>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</si>
  <si>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</si>
  <si>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</si>
  <si>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</si>
  <si>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</si>
  <si>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</si>
  <si>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</si>
  <si>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</si>
  <si>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</si>
  <si>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</si>
  <si>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</si>
  <si>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</si>
  <si>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</si>
  <si>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</si>
  <si>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</si>
  <si>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</si>
  <si>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</si>
  <si>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</si>
  <si>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</si>
  <si>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</si>
  <si>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</si>
  <si>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</si>
  <si>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</si>
  <si>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</si>
  <si>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</si>
  <si>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</si>
  <si>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</si>
  <si>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</si>
  <si>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</si>
  <si>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</si>
  <si>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</si>
  <si>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</si>
  <si>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</si>
  <si>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</si>
  <si>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</si>
  <si>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</si>
  <si>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</si>
  <si>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</si>
  <si>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</si>
  <si>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</si>
  <si>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</si>
  <si>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</si>
  <si>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</si>
  <si>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</si>
  <si>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</si>
  <si>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</si>
  <si>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</si>
  <si>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</si>
  <si>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</si>
  <si>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</si>
  <si>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</si>
  <si>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</si>
  <si>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</si>
  <si>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</si>
  <si>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</si>
  <si>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</si>
  <si>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</si>
  <si>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</si>
  <si>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</si>
  <si>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</si>
  <si>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</si>
  <si>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</si>
  <si>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</si>
  <si>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</si>
  <si>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</si>
  <si>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</si>
  <si>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</si>
  <si>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</si>
  <si>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</si>
  <si>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</si>
  <si>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</si>
  <si>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</si>
  <si>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</si>
  <si>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</si>
  <si>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</si>
  <si>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</si>
  <si>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</si>
  <si>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</si>
  <si>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</si>
  <si>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</si>
  <si>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</si>
  <si>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</si>
  <si>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</si>
  <si>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</si>
  <si>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</si>
  <si>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</si>
  <si>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</si>
  <si>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</si>
  <si>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</si>
  <si>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</si>
  <si>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</si>
  <si>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</si>
  <si>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</si>
  <si>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</si>
  <si>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</si>
  <si>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</si>
  <si>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</si>
  <si>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</si>
  <si>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</si>
  <si>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</si>
  <si>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</si>
  <si>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</si>
  <si>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</si>
  <si>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</si>
  <si>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</si>
  <si>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</si>
  <si>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</si>
  <si>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</si>
  <si>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</si>
  <si>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</si>
  <si>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</si>
  <si>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</si>
  <si>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</si>
  <si>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</si>
  <si>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</si>
  <si>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</si>
  <si>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</si>
  <si>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</si>
  <si>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</si>
  <si>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</si>
  <si>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</si>
  <si>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</si>
  <si>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</si>
  <si>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</si>
  <si>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</si>
  <si>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</si>
  <si>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</si>
  <si>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</si>
  <si>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</si>
  <si>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</si>
  <si>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</si>
  <si>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</si>
  <si>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</si>
  <si>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</si>
  <si>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</si>
  <si>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</si>
  <si>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</si>
  <si>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</si>
  <si>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</si>
  <si>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</si>
  <si>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</si>
  <si>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</si>
  <si>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</si>
  <si>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</si>
  <si>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</si>
  <si>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</si>
  <si>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</si>
  <si>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</si>
  <si>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</si>
  <si>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</si>
  <si>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</si>
  <si>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</si>
  <si>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</si>
  <si>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</si>
  <si>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</si>
  <si>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</si>
  <si>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</si>
  <si>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</si>
  <si>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</si>
  <si>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</si>
  <si>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</si>
  <si>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</si>
  <si>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</si>
  <si>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</si>
  <si>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</si>
  <si>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</si>
  <si>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</si>
  <si>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</si>
  <si>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</si>
  <si>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</si>
  <si>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</si>
  <si>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</si>
  <si>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</si>
  <si>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</si>
  <si>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</si>
  <si>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</si>
  <si>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</si>
  <si>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</si>
  <si>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</si>
  <si>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</si>
  <si>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</si>
  <si>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</si>
  <si>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</si>
  <si>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</si>
  <si>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</si>
  <si>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</si>
  <si>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</si>
  <si>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</si>
  <si>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</si>
  <si>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</si>
  <si>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</si>
  <si>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</si>
  <si>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</si>
  <si>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</si>
  <si>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</si>
  <si>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</si>
  <si>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</si>
  <si>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</si>
  <si>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</si>
  <si>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</si>
  <si>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</si>
  <si>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</si>
  <si>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</si>
  <si>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</si>
  <si>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</si>
  <si>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</si>
  <si>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</si>
  <si>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</si>
  <si>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</si>
  <si>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</si>
  <si>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</si>
  <si>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</si>
  <si>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</si>
  <si>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</si>
  <si>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</si>
  <si>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</si>
  <si>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</si>
  <si>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</si>
  <si>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</si>
  <si>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</si>
  <si>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</si>
  <si>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</si>
  <si>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</si>
  <si>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</si>
  <si>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</si>
  <si>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</si>
  <si>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</si>
  <si>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</si>
  <si>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</si>
  <si>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</si>
  <si>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</si>
  <si>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</si>
  <si>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</si>
  <si>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</si>
  <si>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</si>
  <si>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</si>
  <si>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</si>
  <si>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</si>
  <si>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</si>
  <si>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</si>
  <si>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</si>
  <si>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</si>
  <si>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</si>
  <si>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</si>
  <si>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</si>
  <si>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</si>
  <si>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</si>
  <si>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</si>
  <si>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</si>
  <si>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</si>
  <si>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</si>
  <si>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</si>
  <si>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</si>
  <si>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</si>
  <si>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</si>
  <si>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</si>
  <si>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</si>
  <si>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</si>
  <si>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</si>
  <si>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</si>
  <si>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</si>
  <si>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</si>
  <si>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</si>
  <si>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</si>
  <si>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</si>
  <si>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</si>
  <si>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</si>
  <si>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</si>
  <si>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</si>
  <si>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</si>
  <si>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</si>
  <si>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</si>
  <si>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</si>
  <si>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</si>
  <si>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</si>
  <si>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</si>
  <si>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</si>
  <si>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</si>
  <si>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</si>
  <si>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</si>
  <si>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</si>
  <si>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</si>
  <si>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</si>
  <si>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</si>
  <si>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</si>
  <si>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</si>
  <si>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</si>
  <si>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</si>
  <si>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</si>
  <si>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</si>
  <si>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</si>
  <si>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</si>
  <si>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</si>
  <si>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</si>
  <si>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</si>
  <si>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</si>
  <si>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</si>
  <si>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</si>
  <si>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</si>
  <si>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</si>
  <si>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</si>
  <si>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</si>
  <si>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</si>
  <si>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</si>
  <si>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</si>
  <si>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</si>
  <si>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</si>
  <si>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</si>
  <si>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</si>
  <si>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</si>
  <si>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</si>
  <si>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</si>
  <si>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</si>
  <si>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</si>
  <si>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</si>
  <si>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</si>
  <si>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</si>
  <si>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</si>
  <si>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</si>
  <si>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</si>
  <si>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</si>
  <si>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</si>
  <si>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</si>
  <si>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</si>
  <si>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</si>
  <si>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</si>
  <si>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</si>
  <si>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</si>
  <si>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</si>
  <si>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</si>
  <si>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</si>
  <si>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</si>
  <si>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</si>
  <si>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</si>
  <si>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</si>
  <si>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</si>
  <si>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</si>
  <si>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</si>
  <si>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</si>
  <si>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</si>
  <si>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</si>
  <si>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</si>
  <si>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</si>
  <si>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</si>
  <si>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</si>
  <si>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</si>
  <si>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</si>
  <si>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</si>
  <si>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</si>
  <si>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</si>
  <si>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</si>
  <si>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</si>
  <si>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</si>
  <si>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</si>
  <si>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</si>
  <si>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</si>
  <si>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</si>
  <si>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</si>
  <si>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</si>
  <si>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</si>
  <si>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</si>
  <si>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</si>
  <si>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</si>
  <si>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</si>
  <si>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</si>
  <si>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</si>
  <si>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</si>
  <si>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</si>
  <si>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</si>
  <si>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</si>
  <si>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</si>
  <si>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</si>
  <si>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</si>
  <si>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</si>
  <si>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</si>
  <si>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</si>
  <si>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</si>
  <si>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</si>
  <si>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</si>
  <si>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</si>
  <si>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</si>
  <si>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</si>
  <si>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</si>
  <si>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</si>
  <si>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</si>
  <si>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</si>
  <si>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</si>
  <si>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</si>
  <si>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</si>
  <si>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</si>
  <si>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</si>
  <si>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</si>
  <si>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</si>
  <si>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</si>
  <si>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</si>
  <si>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</si>
  <si>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</si>
  <si>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</si>
  <si>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</si>
  <si>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</si>
  <si>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</si>
  <si>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</si>
  <si>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</si>
  <si>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</si>
  <si>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</si>
  <si>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</si>
  <si>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</si>
  <si>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</si>
  <si>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</si>
  <si>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</si>
  <si>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</si>
  <si>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</si>
  <si>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</si>
  <si>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</si>
  <si>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</si>
  <si>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</si>
  <si>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</si>
  <si>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</si>
  <si>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</si>
  <si>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</si>
  <si>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</si>
  <si>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</si>
  <si>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</si>
  <si>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</si>
  <si>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</si>
  <si>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</si>
  <si>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</si>
  <si>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</si>
  <si>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</si>
  <si>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</si>
  <si>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</si>
  <si>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</si>
  <si>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</si>
  <si>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</si>
  <si>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</si>
  <si>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</si>
  <si>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</si>
  <si>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</si>
  <si>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</si>
  <si>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</si>
  <si>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</si>
  <si>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</si>
  <si>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</si>
  <si>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</si>
  <si>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</si>
  <si>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</si>
  <si>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</si>
  <si>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</si>
  <si>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</si>
  <si>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</si>
  <si>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</si>
  <si>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</si>
  <si>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</si>
  <si>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</si>
  <si>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</si>
  <si>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</si>
  <si>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</si>
  <si>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</si>
  <si>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</si>
  <si>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</si>
  <si>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</si>
  <si>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</si>
  <si>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</si>
  <si>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</si>
  <si>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</si>
  <si>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</si>
  <si>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</si>
  <si>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</si>
  <si>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</si>
  <si>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</si>
  <si>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</si>
  <si>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</si>
  <si>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</si>
  <si>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</si>
  <si>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</si>
  <si>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</si>
  <si>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</si>
  <si>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</si>
  <si>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</si>
  <si>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</si>
  <si>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</si>
  <si>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</si>
  <si>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</si>
  <si>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</si>
  <si>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</si>
  <si>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</si>
  <si>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</si>
  <si>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</si>
  <si>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</si>
  <si>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</si>
  <si>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</si>
  <si>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</si>
  <si>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</si>
  <si>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</si>
  <si>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</si>
  <si>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</si>
  <si>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</si>
  <si>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</si>
  <si>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</si>
  <si>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</si>
  <si>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</si>
  <si>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</si>
  <si>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</si>
  <si>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</si>
  <si>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</si>
  <si>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</si>
  <si>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</si>
  <si>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</si>
  <si>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</si>
  <si>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</si>
  <si>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</si>
  <si>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</si>
  <si>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</si>
  <si>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</si>
  <si>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</si>
  <si>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</si>
  <si>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</si>
  <si>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</si>
  <si>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</si>
  <si>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</si>
  <si>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</si>
  <si>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</si>
  <si>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</si>
  <si>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</si>
  <si>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</si>
  <si>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</si>
  <si>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</si>
  <si>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</si>
  <si>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</si>
  <si>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</si>
  <si>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</si>
  <si>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</si>
  <si>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</si>
  <si>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</si>
  <si>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</si>
  <si>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</si>
  <si>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</si>
  <si>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</si>
  <si>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</si>
  <si>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</si>
  <si>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</si>
  <si>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</si>
  <si>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</si>
  <si>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</si>
  <si>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</si>
  <si>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</si>
  <si>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</si>
  <si>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</si>
  <si>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</si>
  <si>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</si>
  <si>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</si>
  <si>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</si>
  <si>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</si>
  <si>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</si>
  <si>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</si>
  <si>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</si>
  <si>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</si>
  <si>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</si>
  <si>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</si>
  <si>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</si>
  <si>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</si>
  <si>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</si>
  <si>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</si>
  <si>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</si>
  <si>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</si>
  <si>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</si>
  <si>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</si>
  <si>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</si>
  <si>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</si>
  <si>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</si>
  <si>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</si>
  <si>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</si>
  <si>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</si>
  <si>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</si>
  <si>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</si>
  <si>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</si>
  <si>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</si>
  <si>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</si>
  <si>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</si>
  <si>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</si>
  <si>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</si>
  <si>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</si>
  <si>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</si>
  <si>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</si>
  <si>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</si>
  <si>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</si>
  <si>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</si>
  <si>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</si>
  <si>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</si>
  <si>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</si>
  <si>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</si>
  <si>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</si>
  <si>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</si>
  <si>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</si>
  <si>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</si>
  <si>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</si>
  <si>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</si>
  <si>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</si>
  <si>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</si>
  <si>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</si>
  <si>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</si>
  <si>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</si>
  <si>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</si>
  <si>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</si>
  <si>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</si>
  <si>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</si>
  <si>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</si>
  <si>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</si>
  <si>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</si>
  <si>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</si>
  <si>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</si>
  <si>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</si>
  <si>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</si>
  <si>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</si>
  <si>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</si>
  <si>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</si>
  <si>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</si>
  <si>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</si>
  <si>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</si>
  <si>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</si>
  <si>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</si>
  <si>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</si>
  <si>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</si>
  <si>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</si>
  <si>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</si>
  <si>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</si>
  <si>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</si>
  <si>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</si>
  <si>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</si>
  <si>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</si>
  <si>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</si>
  <si>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</si>
  <si>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</si>
  <si>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</si>
  <si>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</si>
  <si>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</si>
  <si>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</si>
  <si>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</si>
  <si>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</si>
  <si>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</si>
  <si>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</si>
  <si>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</si>
  <si>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</si>
  <si>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</si>
  <si>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</si>
  <si>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</si>
  <si>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</si>
  <si>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</si>
  <si>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</si>
  <si>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</si>
  <si>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</si>
  <si>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</si>
  <si>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</si>
  <si>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</si>
  <si>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</si>
  <si>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</si>
  <si>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</si>
  <si>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</si>
  <si>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</si>
  <si>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</si>
  <si>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</si>
  <si>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</si>
  <si>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</si>
  <si>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</si>
  <si>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</si>
  <si>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</si>
  <si>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</si>
  <si>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</si>
  <si>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</si>
  <si>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</si>
  <si>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</si>
  <si>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</si>
  <si>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</si>
  <si>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</si>
  <si>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</si>
  <si>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</si>
  <si>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</si>
  <si>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</si>
  <si>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</si>
  <si>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</si>
  <si>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</si>
  <si>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</si>
  <si>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</si>
  <si>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</si>
  <si>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</si>
  <si>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</si>
  <si>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</si>
  <si>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</si>
  <si>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</si>
  <si>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</si>
  <si>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</si>
  <si>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</si>
  <si>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</si>
  <si>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</si>
  <si>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</si>
  <si>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</si>
  <si>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</si>
  <si>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</si>
  <si>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</si>
  <si>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</si>
  <si>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</si>
  <si>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</si>
  <si>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</si>
  <si>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</si>
  <si>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</si>
  <si>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</si>
  <si>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</si>
  <si>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</si>
  <si>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</si>
  <si>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</si>
  <si>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</si>
  <si>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</si>
  <si>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</si>
  <si>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</si>
  <si>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</si>
  <si>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</si>
  <si>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</si>
  <si>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</si>
  <si>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</si>
  <si>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</si>
  <si>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</si>
  <si>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</si>
  <si>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</si>
  <si>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</si>
  <si>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</si>
  <si>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</si>
  <si>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</si>
  <si>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</si>
  <si>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</si>
  <si>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</si>
  <si>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</si>
  <si>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</si>
  <si>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</si>
  <si>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</si>
  <si>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</si>
  <si>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</si>
  <si>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</si>
  <si>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</si>
  <si>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</si>
  <si>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</si>
  <si>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</si>
  <si>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</si>
  <si>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</si>
  <si>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</si>
  <si>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</si>
  <si>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</si>
  <si>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</si>
  <si>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</si>
  <si>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</si>
  <si>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</si>
  <si>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</si>
  <si>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</si>
  <si>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</si>
  <si>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</si>
  <si>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</si>
  <si>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</si>
  <si>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</si>
  <si>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</si>
  <si>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</si>
  <si>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</si>
  <si>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</si>
  <si>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</si>
  <si>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</si>
  <si>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</si>
  <si>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</si>
  <si>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</si>
  <si>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</si>
  <si>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</si>
  <si>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</si>
  <si>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</si>
  <si>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</si>
  <si>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</si>
  <si>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</si>
  <si>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</si>
  <si>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</si>
  <si>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</si>
  <si>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</si>
  <si>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</si>
  <si>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</si>
  <si>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</si>
  <si>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</si>
  <si>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</si>
  <si>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</si>
  <si>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</si>
  <si>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</si>
  <si>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</si>
  <si>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</si>
  <si>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</si>
  <si>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</si>
  <si>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</si>
  <si>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</si>
  <si>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</si>
  <si>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</si>
  <si>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</si>
  <si>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</si>
  <si>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</si>
  <si>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</si>
  <si>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</si>
  <si>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</si>
  <si>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</si>
  <si>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</si>
  <si>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</si>
  <si>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</si>
  <si>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</si>
  <si>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</si>
  <si>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</si>
  <si>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</si>
  <si>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</si>
  <si>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</si>
  <si>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</si>
  <si>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</si>
  <si>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</si>
  <si>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</si>
  <si>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</si>
  <si>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</si>
  <si>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</si>
  <si>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</si>
  <si>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</si>
  <si>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</si>
  <si>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</si>
  <si>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</si>
  <si>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</si>
  <si>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</si>
  <si>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</si>
  <si>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</si>
  <si>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</si>
  <si>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</si>
  <si>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</si>
  <si>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</si>
  <si>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</si>
  <si>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</si>
  <si>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</si>
  <si>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</si>
  <si>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</si>
  <si>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</si>
  <si>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</si>
  <si>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</si>
  <si>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</si>
  <si>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</si>
  <si>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</si>
  <si>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</si>
  <si>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</si>
  <si>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</si>
  <si>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</si>
  <si>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</si>
  <si>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</si>
  <si>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</si>
  <si>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</si>
  <si>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</si>
  <si>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</si>
  <si>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</si>
  <si>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</si>
  <si>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</si>
  <si>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</si>
  <si>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</si>
  <si>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</si>
  <si>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</si>
  <si>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</si>
  <si>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</si>
  <si>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</si>
  <si>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</si>
  <si>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</si>
  <si>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</si>
  <si>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</si>
  <si>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</si>
  <si>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</si>
  <si>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</si>
  <si>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</si>
  <si>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</si>
  <si>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</si>
  <si>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</si>
  <si>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</si>
  <si>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</si>
  <si>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</si>
  <si>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</si>
  <si>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</si>
  <si>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</si>
  <si>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</si>
  <si>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</si>
  <si>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</si>
  <si>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</si>
  <si>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</si>
  <si>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</si>
  <si>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</si>
  <si>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</si>
  <si>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</si>
  <si>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</si>
  <si>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</si>
  <si>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</si>
  <si>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</si>
  <si>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</si>
  <si>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</si>
  <si>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</si>
  <si>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</si>
  <si>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</si>
  <si>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</si>
  <si>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</si>
  <si>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</si>
  <si>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</si>
  <si>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</si>
  <si>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</si>
  <si>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</si>
  <si>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</si>
  <si>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</si>
  <si>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</si>
  <si>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</si>
  <si>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</si>
  <si>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</si>
  <si>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</si>
  <si>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</si>
  <si>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</si>
  <si>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</si>
  <si>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</si>
  <si>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</si>
  <si>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</si>
  <si>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</si>
  <si>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</si>
  <si>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</si>
  <si>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</si>
  <si>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</si>
  <si>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</si>
  <si>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</si>
  <si>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</si>
  <si>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</si>
  <si>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</si>
  <si>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</si>
  <si>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</si>
  <si>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</si>
  <si>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</si>
  <si>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</si>
  <si>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</si>
  <si>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</si>
  <si>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</si>
  <si>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</si>
  <si>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</si>
  <si>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</si>
  <si>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</si>
  <si>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</si>
  <si>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</si>
  <si>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</si>
  <si>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</si>
  <si>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</si>
  <si>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</si>
  <si>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</si>
  <si>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</si>
  <si>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</si>
  <si>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</si>
  <si>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</si>
  <si>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</si>
  <si>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</si>
  <si>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</si>
  <si>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</si>
  <si>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</si>
  <si>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</si>
  <si>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</si>
  <si>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</si>
  <si>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</si>
  <si>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</si>
  <si>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</si>
  <si>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</si>
  <si>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</si>
  <si>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</si>
  <si>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</si>
  <si>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</si>
  <si>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</si>
  <si>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</si>
  <si>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</si>
  <si>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</si>
  <si>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</si>
  <si>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</si>
  <si>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</si>
  <si>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</si>
  <si>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</si>
  <si>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</si>
  <si>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</si>
  <si>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</si>
  <si>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</si>
  <si>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</si>
  <si>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</si>
  <si>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</si>
  <si>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</si>
  <si>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</si>
  <si>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</si>
  <si>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</si>
  <si>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</si>
  <si>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</si>
  <si>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</si>
  <si>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</si>
  <si>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</si>
  <si>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</si>
  <si>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</si>
  <si>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</si>
  <si>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</si>
  <si>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</si>
  <si>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</si>
  <si>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</si>
  <si>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</si>
  <si>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</si>
  <si>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</si>
  <si>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</si>
  <si>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</si>
  <si>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</si>
  <si>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</si>
  <si>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</si>
  <si>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</si>
  <si>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</si>
  <si>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</si>
  <si>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</si>
  <si>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</si>
  <si>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</si>
  <si>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</si>
  <si>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</si>
  <si>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</si>
  <si>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</si>
  <si>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</si>
  <si>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</si>
  <si>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</si>
  <si>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</si>
  <si>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</si>
  <si>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</si>
  <si>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</si>
  <si>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</si>
  <si>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</si>
  <si>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</si>
  <si>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</si>
  <si>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</si>
  <si>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</si>
  <si>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</si>
  <si>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</si>
  <si>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</si>
  <si>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</si>
  <si>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</si>
  <si>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</si>
  <si>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</si>
  <si>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</si>
  <si>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</si>
  <si>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</si>
  <si>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</si>
  <si>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</si>
  <si>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</si>
  <si>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</si>
  <si>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</si>
  <si>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</si>
  <si>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</si>
  <si>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</si>
  <si>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</si>
  <si>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</si>
  <si>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</si>
  <si>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</si>
  <si>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</si>
  <si>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</si>
  <si>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</si>
  <si>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</si>
  <si>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</si>
  <si>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</si>
  <si>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</si>
  <si>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</si>
  <si>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</si>
  <si>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</si>
  <si>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</si>
  <si>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</si>
  <si>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</si>
  <si>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</si>
  <si>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</si>
  <si>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</si>
  <si>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</si>
  <si>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</si>
  <si>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</si>
  <si>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</si>
  <si>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</si>
  <si>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</si>
  <si>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</si>
  <si>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</si>
  <si>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</si>
  <si>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</si>
  <si>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</si>
  <si>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</si>
  <si>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</si>
  <si>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</si>
  <si>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</si>
  <si>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</si>
  <si>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</si>
  <si>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</si>
  <si>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</si>
  <si>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</si>
  <si>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</si>
  <si>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</si>
  <si>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</si>
  <si>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</si>
  <si>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</si>
  <si>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</si>
  <si>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</si>
  <si>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</si>
  <si>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</si>
  <si>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</si>
  <si>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</si>
  <si>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</si>
  <si>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</si>
  <si>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</si>
  <si>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</si>
  <si>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</si>
  <si>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</si>
  <si>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</si>
  <si>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</si>
  <si>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</si>
  <si>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</si>
  <si>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</si>
  <si>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</si>
  <si>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</si>
  <si>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</si>
  <si>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</si>
  <si>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</si>
  <si>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</si>
  <si>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</si>
  <si>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</si>
  <si>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</si>
  <si>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</si>
  <si>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</si>
  <si>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</si>
  <si>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</si>
  <si>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</si>
  <si>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</si>
  <si>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</si>
  <si>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</si>
  <si>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</si>
  <si>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</si>
  <si>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</si>
  <si>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</si>
  <si>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</si>
  <si>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</si>
  <si>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</si>
  <si>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</si>
  <si>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</si>
  <si>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</si>
  <si>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</si>
  <si>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</si>
  <si>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</si>
  <si>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</si>
  <si>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</si>
  <si>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</si>
  <si>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</si>
  <si>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</si>
  <si>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</si>
  <si>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</si>
  <si>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</si>
  <si>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</si>
  <si>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</si>
  <si>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</si>
  <si>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</si>
  <si>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</si>
  <si>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</si>
  <si>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</si>
  <si>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</si>
  <si>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</si>
  <si>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</si>
  <si>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</si>
  <si>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</si>
  <si>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</si>
  <si>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</si>
  <si>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</si>
  <si>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</si>
  <si>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</si>
  <si>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</si>
  <si>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</si>
  <si>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</si>
  <si>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</si>
  <si>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</si>
  <si>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</si>
  <si>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</si>
  <si>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</si>
  <si>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</si>
  <si>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</si>
  <si>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</si>
  <si>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</si>
  <si>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</si>
  <si>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</si>
  <si>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</si>
  <si>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</si>
  <si>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</si>
  <si>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</si>
  <si>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</si>
  <si>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</si>
  <si>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</si>
  <si>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</si>
  <si>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</si>
  <si>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</si>
  <si>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</si>
  <si>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</si>
  <si>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</si>
  <si>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</si>
  <si>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</si>
  <si>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</si>
  <si>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</si>
  <si>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</si>
  <si>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</si>
  <si>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</si>
  <si>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</si>
  <si>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</si>
  <si>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</si>
  <si>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</si>
  <si>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</si>
  <si>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</si>
  <si>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</si>
  <si>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</si>
  <si>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</si>
  <si>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</si>
  <si>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</si>
  <si>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</si>
  <si>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</si>
  <si>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</si>
  <si>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</si>
  <si>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</si>
  <si>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</si>
  <si>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</si>
  <si>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</si>
  <si>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</si>
  <si>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</si>
  <si>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</si>
  <si>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</si>
  <si>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</si>
  <si>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</si>
  <si>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</si>
  <si>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</si>
  <si>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</si>
  <si>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</si>
  <si>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</si>
  <si>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</si>
  <si>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</si>
  <si>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</si>
  <si>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</si>
  <si>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</si>
  <si>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</si>
  <si>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</si>
  <si>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</si>
  <si>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</si>
  <si>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</si>
  <si>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</si>
  <si>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</si>
  <si>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</si>
  <si>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</si>
  <si>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</si>
  <si>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</si>
  <si>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</si>
  <si>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</si>
  <si>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</si>
  <si>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</si>
  <si>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</si>
  <si>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</si>
  <si>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</si>
  <si>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</si>
  <si>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</si>
  <si>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</si>
  <si>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</si>
  <si>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</si>
  <si>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</si>
  <si>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</si>
  <si>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</si>
  <si>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</si>
  <si>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</si>
  <si>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</si>
  <si>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</si>
  <si>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</si>
  <si>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</si>
  <si>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</si>
  <si>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</si>
  <si>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</si>
  <si>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</si>
  <si>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</si>
  <si>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</si>
  <si>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</si>
  <si>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</si>
  <si>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</si>
  <si>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</si>
  <si>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</si>
  <si>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</si>
  <si>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</si>
  <si>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</si>
  <si>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</si>
  <si>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</si>
  <si>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</si>
  <si>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</si>
  <si>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</si>
  <si>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</si>
  <si>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</si>
  <si>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</si>
  <si>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</si>
  <si>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</si>
  <si>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</si>
  <si>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</si>
  <si>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</si>
  <si>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</si>
  <si>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</si>
  <si>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</si>
  <si>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</si>
  <si>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</si>
  <si>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</si>
  <si>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</si>
  <si>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</si>
  <si>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</si>
  <si>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</si>
  <si>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</si>
  <si>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</si>
  <si>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</si>
  <si>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</si>
  <si>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</si>
  <si>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</si>
  <si>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</si>
  <si>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</si>
  <si>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</si>
  <si>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</si>
  <si>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</si>
  <si>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</si>
  <si>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</si>
  <si>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</si>
  <si>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</si>
  <si>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</si>
  <si>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</si>
  <si>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</si>
  <si>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</si>
  <si>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</si>
  <si>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</si>
  <si>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</si>
  <si>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</si>
  <si>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</si>
  <si>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</si>
  <si>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</si>
  <si>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</si>
  <si>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</si>
  <si>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</si>
  <si>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</si>
  <si>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</si>
  <si>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</si>
  <si>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</si>
  <si>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</si>
  <si>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</si>
  <si>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</si>
  <si>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</si>
  <si>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</si>
  <si>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</si>
  <si>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</si>
  <si>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</si>
  <si>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</si>
  <si>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</si>
  <si>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</si>
  <si>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</si>
  <si>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</si>
  <si>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</si>
  <si>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</si>
  <si>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</si>
  <si>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</si>
  <si>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</si>
  <si>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</si>
  <si>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</si>
  <si>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</si>
  <si>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</si>
  <si>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</si>
  <si>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</si>
  <si>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</si>
  <si>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</si>
  <si>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</si>
  <si>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</si>
  <si>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</si>
  <si>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</si>
  <si>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</si>
  <si>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</si>
  <si>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</si>
  <si>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</si>
  <si>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</si>
  <si>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</si>
  <si>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</si>
  <si>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</si>
  <si>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</si>
  <si>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</si>
  <si>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</si>
  <si>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</si>
  <si>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</si>
  <si>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</si>
  <si>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</si>
  <si>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</si>
  <si>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</si>
  <si>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</si>
  <si>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</si>
  <si>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</si>
  <si>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</si>
  <si>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</si>
  <si>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</si>
  <si>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</si>
  <si>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</si>
  <si>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</si>
  <si>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</si>
  <si>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</si>
  <si>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</si>
  <si>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</si>
  <si>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</si>
  <si>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</si>
  <si>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</si>
  <si>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</si>
  <si>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</si>
  <si>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</si>
  <si>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</si>
  <si>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</si>
  <si>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</si>
  <si>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</si>
  <si>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</si>
  <si>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</si>
  <si>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</si>
  <si>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</si>
  <si>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</si>
  <si>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</si>
  <si>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</si>
  <si>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</si>
  <si>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</si>
  <si>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</si>
  <si>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</si>
  <si>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</si>
  <si>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</si>
  <si>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</si>
  <si>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</si>
  <si>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</si>
  <si>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</si>
  <si>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</si>
  <si>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</si>
  <si>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</si>
  <si>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</si>
  <si>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</si>
  <si>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</si>
  <si>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</si>
  <si>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</si>
  <si>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</si>
  <si>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</si>
  <si>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</si>
  <si>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</si>
  <si>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</si>
  <si>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</si>
  <si>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</si>
  <si>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</si>
  <si>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</si>
  <si>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</si>
  <si>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</si>
  <si>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</si>
  <si>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</si>
  <si>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</si>
  <si>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</si>
  <si>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</si>
  <si>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</si>
  <si>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</si>
  <si>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</si>
  <si>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</si>
  <si>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</si>
  <si>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</si>
  <si>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</si>
  <si>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</si>
  <si>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</si>
  <si>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</si>
  <si>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</si>
  <si>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</si>
  <si>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</si>
  <si>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</si>
  <si>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</si>
  <si>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</si>
  <si>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</si>
  <si>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</si>
  <si>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</si>
  <si>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</si>
  <si>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</si>
  <si>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</si>
  <si>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</si>
  <si>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</si>
  <si>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</si>
  <si>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</si>
  <si>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</si>
  <si>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</si>
  <si>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</si>
  <si>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</si>
  <si>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</si>
  <si>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</si>
  <si>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</si>
  <si>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</si>
  <si>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</si>
  <si>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</si>
  <si>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</si>
  <si>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</si>
  <si>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</si>
  <si>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</si>
  <si>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</si>
  <si>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</si>
  <si>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</si>
  <si>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</si>
  <si>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</si>
  <si>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</si>
  <si>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</si>
  <si>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</si>
  <si>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</si>
  <si>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</si>
  <si>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</si>
  <si>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</si>
  <si>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</si>
  <si>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</si>
  <si>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</si>
  <si>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</si>
  <si>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</si>
  <si>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</si>
  <si>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</si>
  <si>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</si>
  <si>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</si>
  <si>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</si>
  <si>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</si>
  <si>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</si>
  <si>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</si>
  <si>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</si>
  <si>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</si>
  <si>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</si>
  <si>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</si>
  <si>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</si>
  <si>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</si>
  <si>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</si>
  <si>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</si>
  <si>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</si>
  <si>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</si>
  <si>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</si>
  <si>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</si>
  <si>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</si>
  <si>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</si>
  <si>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</si>
  <si>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</si>
  <si>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</si>
  <si>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</si>
  <si>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</si>
  <si>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</si>
  <si>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</si>
  <si>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</si>
  <si>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</si>
  <si>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</si>
  <si>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</si>
  <si>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</si>
  <si>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</si>
  <si>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</si>
  <si>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</si>
  <si>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</si>
  <si>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</si>
  <si>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</si>
  <si>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</si>
  <si>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</si>
  <si>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</si>
  <si>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</si>
  <si>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</si>
  <si>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</si>
  <si>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</si>
  <si>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</si>
  <si>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</si>
  <si>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</si>
  <si>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</si>
  <si>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</si>
  <si>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</si>
  <si>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</si>
  <si>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</si>
  <si>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</si>
  <si>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</si>
  <si>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</si>
  <si>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</si>
  <si>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</si>
  <si>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</si>
  <si>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</si>
  <si>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</si>
  <si>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</si>
  <si>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</si>
  <si>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</si>
  <si>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</si>
  <si>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</si>
  <si>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</si>
  <si>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</si>
  <si>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</si>
  <si>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</si>
  <si>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</si>
  <si>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</si>
  <si>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</si>
  <si>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</si>
  <si>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</si>
  <si>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</si>
  <si>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</si>
  <si>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</si>
  <si>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</si>
  <si>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</si>
  <si>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</si>
  <si>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</si>
  <si>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</si>
  <si>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</si>
  <si>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</si>
  <si>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</si>
  <si>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</si>
  <si>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</si>
  <si>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</si>
  <si>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</si>
  <si>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</si>
  <si>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</si>
  <si>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</si>
  <si>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</si>
  <si>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</si>
  <si>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</si>
  <si>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</si>
  <si>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</si>
  <si>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</si>
  <si>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</si>
  <si>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</si>
  <si>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</si>
  <si>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</si>
  <si>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</si>
  <si>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</si>
  <si>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</si>
  <si>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</si>
  <si>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</si>
  <si>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</si>
  <si>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</si>
  <si>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</si>
  <si>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</si>
  <si>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</si>
  <si>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</si>
  <si>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</si>
  <si>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</si>
  <si>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</si>
  <si>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</si>
  <si>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</si>
  <si>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</si>
  <si>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</si>
  <si>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</si>
  <si>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</si>
  <si>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</si>
  <si>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</si>
  <si>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</si>
  <si>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</si>
  <si>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</si>
  <si>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</si>
  <si>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</si>
  <si>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</si>
  <si>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</si>
  <si>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</si>
  <si>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</si>
  <si>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</si>
  <si>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</si>
  <si>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</si>
  <si>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</si>
  <si>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</si>
  <si>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</si>
  <si>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</si>
  <si>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</si>
  <si>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</si>
  <si>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</si>
  <si>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</si>
  <si>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</si>
  <si>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</si>
  <si>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</si>
  <si>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</si>
  <si>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</si>
  <si>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</si>
  <si>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</si>
  <si>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</si>
  <si>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</si>
  <si>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</si>
  <si>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</si>
  <si>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</si>
  <si>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</si>
  <si>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</si>
  <si>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</si>
  <si>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</si>
  <si>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</si>
  <si>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</si>
  <si>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</si>
  <si>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</si>
  <si>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</si>
  <si>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</si>
  <si>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</si>
  <si>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</si>
  <si>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</si>
  <si>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</si>
  <si>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</si>
  <si>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</si>
  <si>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</si>
  <si>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</si>
  <si>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</si>
  <si>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</si>
  <si>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</si>
  <si>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</si>
  <si>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</si>
  <si>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</si>
  <si>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</si>
  <si>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</si>
  <si>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</si>
  <si>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</si>
  <si>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</si>
  <si>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</si>
  <si>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</si>
  <si>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</si>
  <si>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</si>
  <si>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</si>
  <si>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</si>
  <si>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</si>
  <si>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</si>
  <si>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</si>
  <si>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</si>
  <si>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</si>
  <si>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</si>
  <si>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</si>
  <si>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</si>
  <si>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</si>
  <si>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</si>
  <si>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</si>
  <si>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</si>
  <si>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</si>
  <si>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</si>
  <si>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</si>
  <si>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</si>
  <si>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</si>
  <si>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</si>
  <si>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</si>
  <si>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</si>
  <si>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</si>
  <si>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</si>
  <si>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</si>
  <si>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</si>
  <si>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</si>
  <si>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</si>
  <si>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</si>
  <si>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</si>
  <si>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</si>
  <si>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</si>
  <si>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</si>
  <si>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</si>
  <si>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</si>
  <si>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</si>
  <si>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</si>
  <si>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</si>
  <si>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</si>
  <si>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</si>
  <si>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</si>
  <si>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</si>
  <si>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</si>
  <si>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</si>
  <si>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</si>
  <si>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</si>
  <si>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</si>
  <si>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</si>
  <si>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</si>
  <si>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</si>
  <si>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</si>
  <si>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</si>
  <si>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</si>
  <si>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</si>
  <si>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</si>
  <si>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</si>
  <si>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</si>
  <si>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</si>
  <si>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</si>
  <si>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</si>
  <si>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</si>
  <si>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</si>
  <si>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</si>
  <si>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</si>
  <si>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</si>
  <si>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</si>
  <si>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</si>
  <si>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</si>
  <si>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</si>
  <si>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</si>
  <si>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</si>
  <si>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</si>
  <si>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</si>
  <si>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</si>
  <si>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</si>
  <si>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</si>
  <si>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</si>
  <si>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</si>
  <si>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</si>
  <si>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</si>
  <si>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</si>
  <si>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</si>
  <si>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</si>
  <si>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</si>
  <si>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</si>
  <si>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</si>
  <si>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</si>
  <si>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</si>
  <si>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</si>
  <si>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</si>
  <si>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</si>
  <si>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</si>
  <si>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</si>
  <si>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</si>
  <si>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</si>
  <si>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</si>
  <si>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</si>
  <si>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</si>
  <si>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</si>
  <si>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</si>
  <si>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</si>
  <si>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</si>
  <si>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</si>
  <si>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</si>
  <si>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</si>
  <si>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</si>
  <si>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</si>
  <si>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</si>
  <si>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</si>
  <si>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</si>
  <si>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</si>
  <si>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</si>
  <si>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</si>
  <si>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</si>
  <si>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</si>
  <si>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</si>
  <si>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</si>
  <si>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</si>
  <si>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</si>
  <si>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</si>
  <si>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</si>
  <si>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</si>
  <si>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</si>
  <si>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</si>
  <si>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</si>
  <si>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</si>
  <si>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</si>
  <si>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</si>
  <si>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</si>
  <si>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</si>
  <si>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</si>
  <si>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</si>
  <si>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</si>
  <si>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</si>
  <si>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</si>
  <si>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</si>
  <si>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</si>
  <si>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</si>
  <si>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</si>
  <si>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</si>
  <si>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</si>
  <si>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</si>
  <si>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</si>
  <si>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</si>
  <si>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</si>
  <si>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</si>
  <si>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</si>
  <si>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</si>
  <si>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</si>
  <si>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</si>
  <si>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</si>
  <si>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</si>
  <si>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</si>
  <si>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</si>
  <si>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</si>
  <si>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</si>
  <si>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</si>
  <si>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</si>
  <si>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</si>
  <si>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</si>
  <si>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</si>
  <si>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</si>
  <si>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</si>
  <si>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</si>
  <si>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</si>
  <si>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</si>
  <si>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</si>
  <si>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</si>
  <si>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</si>
  <si>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</si>
  <si>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</si>
  <si>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</si>
  <si>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</si>
  <si>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</si>
  <si>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</si>
  <si>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</si>
  <si>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</si>
  <si>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</si>
  <si>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</si>
  <si>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</si>
  <si>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</si>
  <si>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</si>
  <si>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</si>
  <si>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</si>
  <si>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</si>
  <si>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</si>
  <si>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</si>
  <si>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</si>
  <si>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</si>
  <si>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</si>
  <si>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</si>
  <si>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</si>
  <si>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</si>
  <si>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</si>
  <si>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</si>
  <si>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</si>
  <si>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</si>
  <si>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</si>
  <si>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</si>
  <si>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</si>
  <si>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</si>
  <si>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</si>
  <si>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</si>
  <si>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</si>
  <si>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</si>
  <si>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</si>
  <si>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</si>
  <si>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</si>
  <si>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</si>
  <si>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</si>
  <si>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</si>
  <si>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</si>
  <si>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</si>
  <si>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</si>
  <si>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</si>
  <si>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</si>
  <si>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</si>
  <si>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</si>
  <si>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</si>
  <si>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</si>
  <si>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</si>
  <si>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</si>
  <si>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</si>
  <si>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</si>
  <si>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</si>
  <si>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</si>
  <si>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</si>
  <si>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</si>
  <si>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</si>
  <si>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</si>
  <si>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</si>
  <si>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</si>
  <si>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</si>
  <si>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</si>
  <si>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</si>
  <si>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</si>
  <si>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</si>
  <si>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</si>
  <si>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</si>
  <si>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</si>
  <si>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</si>
  <si>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</si>
  <si>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</si>
  <si>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</si>
  <si>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</si>
  <si>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</si>
  <si>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</si>
  <si>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</si>
  <si>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</si>
  <si>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</si>
  <si>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</si>
  <si>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</si>
  <si>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</si>
  <si>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</si>
  <si>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</si>
  <si>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</si>
  <si>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</si>
  <si>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</si>
  <si>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</si>
  <si>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</si>
  <si>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</si>
  <si>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</si>
  <si>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</si>
  <si>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</si>
  <si>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</si>
  <si>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</si>
  <si>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</si>
  <si>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</si>
  <si>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</si>
  <si>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</si>
  <si>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</si>
  <si>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</si>
  <si>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</si>
  <si>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</si>
  <si>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</si>
  <si>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</si>
  <si>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</si>
  <si>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</si>
  <si>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</si>
  <si>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</si>
  <si>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</si>
  <si>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</si>
  <si>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</si>
  <si>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</si>
  <si>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</si>
  <si>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</si>
  <si>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</si>
  <si>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</si>
  <si>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</si>
  <si>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</si>
  <si>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</si>
  <si>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</si>
  <si>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</si>
  <si>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</si>
  <si>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</si>
  <si>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</si>
  <si>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</si>
  <si>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</si>
  <si>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</si>
  <si>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</si>
  <si>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</si>
  <si>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</si>
  <si>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</si>
  <si>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</si>
  <si>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</si>
  <si>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</si>
  <si>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</si>
  <si>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</si>
  <si>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</si>
  <si>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</si>
  <si>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</si>
  <si>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</si>
  <si>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</si>
  <si>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</si>
  <si>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</si>
  <si>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</si>
  <si>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</si>
  <si>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</si>
  <si>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</si>
  <si>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</si>
  <si>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</si>
  <si>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</si>
  <si>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</si>
  <si>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</si>
  <si>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</si>
  <si>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</si>
  <si>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</si>
  <si>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</si>
  <si>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</si>
  <si>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</si>
  <si>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</si>
  <si>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</si>
  <si>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</si>
  <si>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</si>
  <si>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</si>
  <si>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</si>
  <si>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</si>
  <si>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</si>
  <si>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</si>
  <si>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</si>
  <si>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</si>
  <si>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</si>
  <si>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</si>
  <si>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</si>
  <si>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</si>
  <si>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</si>
  <si>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</si>
  <si>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</si>
  <si>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</si>
  <si>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</si>
  <si>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</si>
  <si>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</si>
  <si>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</si>
  <si>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</si>
  <si>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</si>
  <si>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</si>
  <si>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</si>
  <si>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</si>
  <si>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</si>
  <si>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</si>
  <si>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</si>
  <si>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</si>
  <si>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</si>
  <si>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</si>
  <si>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</si>
  <si>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</si>
  <si>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</si>
  <si>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</si>
  <si>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</si>
  <si>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</si>
  <si>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</si>
  <si>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</si>
  <si>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</si>
  <si>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</si>
  <si>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</si>
  <si>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</si>
  <si>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</si>
  <si>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</si>
  <si>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</si>
  <si>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</si>
  <si>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</si>
  <si>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</si>
  <si>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</si>
  <si>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</si>
  <si>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</si>
  <si>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</si>
  <si>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</si>
  <si>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</si>
  <si>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</si>
  <si>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</si>
  <si>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</si>
  <si>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</si>
  <si>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</si>
  <si>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</si>
  <si>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</si>
  <si>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</si>
  <si>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</si>
  <si>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</si>
  <si>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</si>
  <si>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</si>
  <si>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</si>
  <si>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</si>
  <si>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</si>
  <si>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</si>
  <si>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</si>
  <si>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</si>
  <si>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</si>
  <si>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</si>
  <si>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</si>
  <si>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</si>
  <si>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</si>
  <si>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</si>
  <si>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</si>
  <si>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</si>
  <si>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</si>
  <si>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</si>
  <si>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</si>
  <si>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</si>
  <si>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</si>
  <si>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</si>
  <si>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</si>
  <si>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</si>
  <si>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</si>
  <si>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</si>
  <si>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</si>
  <si>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</si>
  <si>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</si>
  <si>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</si>
  <si>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</si>
  <si>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</si>
  <si>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</si>
  <si>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</si>
  <si>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</si>
  <si>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</si>
  <si>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</si>
  <si>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</si>
  <si>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</si>
  <si>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</si>
  <si>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</si>
  <si>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</si>
  <si>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</si>
  <si>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</si>
  <si>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</si>
  <si>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</si>
  <si>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</si>
  <si>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</si>
  <si>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</si>
  <si>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</si>
  <si>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</si>
  <si>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</si>
  <si>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</si>
  <si>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</si>
  <si>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</si>
  <si>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</si>
  <si>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</si>
  <si>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</si>
  <si>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</si>
  <si>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</si>
  <si>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</si>
  <si>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</si>
  <si>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</si>
  <si>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</si>
  <si>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</si>
  <si>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</si>
  <si>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</si>
  <si>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</si>
  <si>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</si>
  <si>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</si>
  <si>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</si>
  <si>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</si>
  <si>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</si>
  <si>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</si>
  <si>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</si>
  <si>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</si>
  <si>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</si>
  <si>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</si>
  <si>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</si>
  <si>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</si>
  <si>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</si>
  <si>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</si>
  <si>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</si>
  <si>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</si>
  <si>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</si>
  <si>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</si>
  <si>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</si>
  <si>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</si>
  <si>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</si>
  <si>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</si>
  <si>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</si>
  <si>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</si>
  <si>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</si>
  <si>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</si>
  <si>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</si>
  <si>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</si>
  <si>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</si>
  <si>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</si>
  <si>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</si>
  <si>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</si>
  <si>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</si>
  <si>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</si>
  <si>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</si>
  <si>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</si>
  <si>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</si>
  <si>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</si>
  <si>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</si>
  <si>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</si>
  <si>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</si>
  <si>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</si>
  <si>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</si>
  <si>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</si>
  <si>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</si>
  <si>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</si>
  <si>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</si>
  <si>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</si>
  <si>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</si>
  <si>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</si>
  <si>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</si>
  <si>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</si>
  <si>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</si>
  <si>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</si>
  <si>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</si>
  <si>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</si>
  <si>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</si>
  <si>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</si>
  <si>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</si>
  <si>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</si>
  <si>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</si>
  <si>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</si>
  <si>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</si>
  <si>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</si>
  <si>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</si>
  <si>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</si>
  <si>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</si>
  <si>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</si>
  <si>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</si>
  <si>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</si>
  <si>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</si>
  <si>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</si>
  <si>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</si>
  <si>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</si>
  <si>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</si>
  <si>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</si>
  <si>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</si>
  <si>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</si>
  <si>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</si>
  <si>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</si>
  <si>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</si>
  <si>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</si>
  <si>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</si>
  <si>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</si>
  <si>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</si>
  <si>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</si>
  <si>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</si>
  <si>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</si>
  <si>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</si>
  <si>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</si>
  <si>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</si>
  <si>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</si>
  <si>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</si>
  <si>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</si>
  <si>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</si>
  <si>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</si>
  <si>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</si>
  <si>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</si>
  <si>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</si>
  <si>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</si>
  <si>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</si>
  <si>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</si>
  <si>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</si>
  <si>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</si>
  <si>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</si>
  <si>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</si>
  <si>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</si>
  <si>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</si>
  <si>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</si>
  <si>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</si>
  <si>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</si>
  <si>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</si>
  <si>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</si>
  <si>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</si>
  <si>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</si>
  <si>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</si>
  <si>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</si>
  <si>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</si>
  <si>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</si>
  <si>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</si>
  <si>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</si>
  <si>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</si>
  <si>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</si>
  <si>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</si>
  <si>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</si>
  <si>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</si>
  <si>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</si>
  <si>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</si>
  <si>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</si>
  <si>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</si>
  <si>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</si>
  <si>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</si>
  <si>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</si>
  <si>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</si>
  <si>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</si>
  <si>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</si>
  <si>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</si>
  <si>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</si>
  <si>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</si>
  <si>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</si>
  <si>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</si>
  <si>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</si>
  <si>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</si>
  <si>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</si>
  <si>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</si>
  <si>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</si>
  <si>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</si>
  <si>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</si>
  <si>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</si>
  <si>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</si>
  <si>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</si>
  <si>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</si>
  <si>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</si>
  <si>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</si>
  <si>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</si>
  <si>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</si>
  <si>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</si>
  <si>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</si>
  <si>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</si>
  <si>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</si>
  <si>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</si>
  <si>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</si>
  <si>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</si>
  <si>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</si>
  <si>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</si>
  <si>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</si>
  <si>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</si>
  <si>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</si>
  <si>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</si>
  <si>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</si>
  <si>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</si>
  <si>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</si>
  <si>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</si>
  <si>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</si>
  <si>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</si>
  <si>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</si>
  <si>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</si>
  <si>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</si>
  <si>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</si>
  <si>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</si>
  <si>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</si>
  <si>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</si>
  <si>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</si>
  <si>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</si>
  <si>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</si>
  <si>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</si>
  <si>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</si>
  <si>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</si>
  <si>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</si>
  <si>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</si>
  <si>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</si>
  <si>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</si>
  <si>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</si>
  <si>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</si>
  <si>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</si>
  <si>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</si>
  <si>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</si>
  <si>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</si>
  <si>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</si>
  <si>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</si>
  <si>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</si>
  <si>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</si>
  <si>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</si>
  <si>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</si>
  <si>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</si>
  <si>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</si>
  <si>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</si>
  <si>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</si>
  <si>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</si>
  <si>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</si>
  <si>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</si>
  <si>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</si>
  <si>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</si>
  <si>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</si>
  <si>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</si>
  <si>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</si>
  <si>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</si>
  <si>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</si>
  <si>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</si>
  <si>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</si>
  <si>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</si>
  <si>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</si>
  <si>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</si>
  <si>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</si>
  <si>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</si>
  <si>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</si>
  <si>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</si>
  <si>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</si>
  <si>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</si>
  <si>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</si>
  <si>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</si>
  <si>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</si>
  <si>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</si>
  <si>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</si>
  <si>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</si>
  <si>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</si>
  <si>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</si>
  <si>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</si>
  <si>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</si>
  <si>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</si>
  <si>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</si>
  <si>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</si>
  <si>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</si>
  <si>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</si>
  <si>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</si>
  <si>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</si>
  <si>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</si>
  <si>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</si>
  <si>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</si>
  <si>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</si>
  <si>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</si>
  <si>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</si>
  <si>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</si>
  <si>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</si>
  <si>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</si>
  <si>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</si>
  <si>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</si>
  <si>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</si>
  <si>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</si>
  <si>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</si>
  <si>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</si>
  <si>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</si>
  <si>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</si>
  <si>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</si>
  <si>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</si>
  <si>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</si>
  <si>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</si>
  <si>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</si>
  <si>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</si>
  <si>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</si>
  <si>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</si>
  <si>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</si>
  <si>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</si>
  <si>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</si>
  <si>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</si>
  <si>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</si>
  <si>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</si>
  <si>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</si>
  <si>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</si>
  <si>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</si>
  <si>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</si>
  <si>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</si>
  <si>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</si>
  <si>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</si>
  <si>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</si>
  <si>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</si>
  <si>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</si>
  <si>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</si>
  <si>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</si>
  <si>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</si>
  <si>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</si>
  <si>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</si>
  <si>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</si>
  <si>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</si>
  <si>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</si>
  <si>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</si>
  <si>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</si>
  <si>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</si>
  <si>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</si>
  <si>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</si>
  <si>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</si>
  <si>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</si>
  <si>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</si>
  <si>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</si>
  <si>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</si>
  <si>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</si>
  <si>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</si>
  <si>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</si>
  <si>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</si>
  <si>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</si>
  <si>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</si>
  <si>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</si>
  <si>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</si>
  <si>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</si>
  <si>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</si>
  <si>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</si>
  <si>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</si>
  <si>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</si>
  <si>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</si>
  <si>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</si>
  <si>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</si>
  <si>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</si>
  <si>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</si>
  <si>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</si>
  <si>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</si>
  <si>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</si>
  <si>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</si>
  <si>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</si>
  <si>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</si>
  <si>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</si>
  <si>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</si>
  <si>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</si>
  <si>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</si>
  <si>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</si>
  <si>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</si>
  <si>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</si>
  <si>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</si>
  <si>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</si>
  <si>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</si>
  <si>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</si>
  <si>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</si>
  <si>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</si>
  <si>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</si>
  <si>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</si>
  <si>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</si>
  <si>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</si>
  <si>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</si>
  <si>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</si>
  <si>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</si>
  <si>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</si>
  <si>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</si>
  <si>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</si>
  <si>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</si>
  <si>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</si>
  <si>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</si>
  <si>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</si>
  <si>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</si>
  <si>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</si>
  <si>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</si>
  <si>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</si>
  <si>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</si>
  <si>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</si>
  <si>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</si>
  <si>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</si>
  <si>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</si>
  <si>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</si>
  <si>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</si>
  <si>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</si>
  <si>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</si>
  <si>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</si>
  <si>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</si>
  <si>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</si>
  <si>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</si>
  <si>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</si>
  <si>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</si>
  <si>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</si>
  <si>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</si>
  <si>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</si>
  <si>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</si>
  <si>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</si>
  <si>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</si>
  <si>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</si>
  <si>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</si>
  <si>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</si>
  <si>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</si>
  <si>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</si>
  <si>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</si>
  <si>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</si>
  <si>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</si>
  <si>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</si>
  <si>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</si>
  <si>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</si>
  <si>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</si>
  <si>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</si>
  <si>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</si>
  <si>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</si>
  <si>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</si>
  <si>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</si>
  <si>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</si>
  <si>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</si>
  <si>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</si>
  <si>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</si>
  <si>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</si>
  <si>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</si>
  <si>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</si>
  <si>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</si>
  <si>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</si>
  <si>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</si>
  <si>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</si>
  <si>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</si>
  <si>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</si>
  <si>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</si>
  <si>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</si>
  <si>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</si>
  <si>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</si>
  <si>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</si>
  <si>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</si>
  <si>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</si>
  <si>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</si>
  <si>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</si>
  <si>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</si>
  <si>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</si>
  <si>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</si>
  <si>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</si>
  <si>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</si>
  <si>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</si>
  <si>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</si>
  <si>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</si>
  <si>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</si>
  <si>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</si>
  <si>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</si>
  <si>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</si>
  <si>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</si>
  <si>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</si>
  <si>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</si>
  <si>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</si>
  <si>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</si>
  <si>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</si>
  <si>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</si>
  <si>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</si>
  <si>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</si>
  <si>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</si>
  <si>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</si>
  <si>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</si>
  <si>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</si>
  <si>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</si>
  <si>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</si>
  <si>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</si>
  <si>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</si>
  <si>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</si>
  <si>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</si>
  <si>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</si>
  <si>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</si>
  <si>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</si>
  <si>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</si>
  <si>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</si>
  <si>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</si>
  <si>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</si>
  <si>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</si>
  <si>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</si>
  <si>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</si>
  <si>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</si>
  <si>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</si>
  <si>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</si>
  <si>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</si>
  <si>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</si>
  <si>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</si>
  <si>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</si>
  <si>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</si>
  <si>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</si>
  <si>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</si>
  <si>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</si>
  <si>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</si>
  <si>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</si>
  <si>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</si>
  <si>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</si>
  <si>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</si>
  <si>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</si>
  <si>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</si>
  <si>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</si>
  <si>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</si>
  <si>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</si>
  <si>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</si>
  <si>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</si>
  <si>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</si>
  <si>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</si>
  <si>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</si>
  <si>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</si>
  <si>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</si>
  <si>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</si>
  <si>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</si>
  <si>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</si>
  <si>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</si>
  <si>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</si>
  <si>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</si>
  <si>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</si>
  <si>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</si>
  <si>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</si>
  <si>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</si>
  <si>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</si>
  <si>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</si>
  <si>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</si>
  <si>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</si>
  <si>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</si>
  <si>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</si>
  <si>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</si>
  <si>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</si>
  <si>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</si>
  <si>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</si>
  <si>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</si>
  <si>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</si>
  <si>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</si>
  <si>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</si>
  <si>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</si>
  <si>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</si>
  <si>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</si>
  <si>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</si>
  <si>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</si>
  <si>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</si>
  <si>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</si>
  <si>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</si>
  <si>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</si>
  <si>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</si>
  <si>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</si>
  <si>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</si>
  <si>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</si>
  <si>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</si>
  <si>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</si>
  <si>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</si>
  <si>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</si>
  <si>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</si>
  <si>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</si>
  <si>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</si>
  <si>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</si>
  <si>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</si>
  <si>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</si>
  <si>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</si>
  <si>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</si>
  <si>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</si>
  <si>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</si>
  <si>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</si>
  <si>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</si>
  <si>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</si>
  <si>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</si>
  <si>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</si>
  <si>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</si>
  <si>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</si>
  <si>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</si>
  <si>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</si>
  <si>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</si>
  <si>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</si>
  <si>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</si>
  <si>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</si>
  <si>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</si>
  <si>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</si>
  <si>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</si>
  <si>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</si>
  <si>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</si>
  <si>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</si>
  <si>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</si>
  <si>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</si>
  <si>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</si>
  <si>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</si>
  <si>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</si>
  <si>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</si>
  <si>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</si>
  <si>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</si>
  <si>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</si>
  <si>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</si>
  <si>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</si>
  <si>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</si>
  <si>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</si>
  <si>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</si>
  <si>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</si>
  <si>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</si>
  <si>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</si>
  <si>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</si>
  <si>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</si>
  <si>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</si>
  <si>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</si>
  <si>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</si>
  <si>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</si>
  <si>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</si>
  <si>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</si>
  <si>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</si>
  <si>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</si>
  <si>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</si>
  <si>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</si>
  <si>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</si>
  <si>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</si>
  <si>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</si>
  <si>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</si>
  <si>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</si>
  <si>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</si>
  <si>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</si>
  <si>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</si>
  <si>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</si>
  <si>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</si>
  <si>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</si>
  <si>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</si>
  <si>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</si>
  <si>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</si>
  <si>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</si>
  <si>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</si>
  <si>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</si>
  <si>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</si>
  <si>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</si>
  <si>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</si>
  <si>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</si>
  <si>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</si>
  <si>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</si>
  <si>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</si>
  <si>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</si>
  <si>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</si>
  <si>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</si>
  <si>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</si>
  <si>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</si>
  <si>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</si>
  <si>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</si>
  <si>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</si>
  <si>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</si>
  <si>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</si>
  <si>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</si>
  <si>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</si>
  <si>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</si>
  <si>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</si>
  <si>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</si>
  <si>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</si>
  <si>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</si>
  <si>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</si>
  <si>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</si>
  <si>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</si>
  <si>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</si>
  <si>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</si>
  <si>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</si>
  <si>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</si>
  <si>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</si>
  <si>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</si>
  <si>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</si>
  <si>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</si>
  <si>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</si>
  <si>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</si>
  <si>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</si>
  <si>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</si>
  <si>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</si>
  <si>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</si>
  <si>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</si>
  <si>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</si>
  <si>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</si>
  <si>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</si>
  <si>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</si>
  <si>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</si>
  <si>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</si>
  <si>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</si>
  <si>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</si>
  <si>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</si>
  <si>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</si>
  <si>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</si>
  <si>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</si>
  <si>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</si>
  <si>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</si>
  <si>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</si>
  <si>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</si>
  <si>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</si>
  <si>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</si>
  <si>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</si>
  <si>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</si>
  <si>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</si>
  <si>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</si>
  <si>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</si>
  <si>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</si>
  <si>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</si>
  <si>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</si>
  <si>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</si>
  <si>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</si>
  <si>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</si>
  <si>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</si>
  <si>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</si>
  <si>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</si>
  <si>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</si>
  <si>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</si>
  <si>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</si>
  <si>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</si>
  <si>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</si>
  <si>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</si>
  <si>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</si>
  <si>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</si>
  <si>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</si>
  <si>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</si>
  <si>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</si>
  <si>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</si>
  <si>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</si>
  <si>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</si>
  <si>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</si>
  <si>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</si>
  <si>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</si>
  <si>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</si>
  <si>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</si>
  <si>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</si>
  <si>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</si>
  <si>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</si>
  <si>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</si>
  <si>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</si>
  <si>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</si>
  <si>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</si>
  <si>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</si>
  <si>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</si>
  <si>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</si>
  <si>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</si>
  <si>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</si>
  <si>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</si>
  <si>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</si>
  <si>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</si>
  <si>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</si>
  <si>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</si>
  <si>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</si>
  <si>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</si>
  <si>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</si>
  <si>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</si>
  <si>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</si>
  <si>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</si>
  <si>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</si>
  <si>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</si>
  <si>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</si>
  <si>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</si>
  <si>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</si>
  <si>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</si>
  <si>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</si>
  <si>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</si>
  <si>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</si>
  <si>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</si>
  <si>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</si>
  <si>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</si>
  <si>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</si>
  <si>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</si>
  <si>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</si>
  <si>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</si>
  <si>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</si>
  <si>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</si>
  <si>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</si>
  <si>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</si>
  <si>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</si>
  <si>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</si>
  <si>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</si>
  <si>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</si>
  <si>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</si>
  <si>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</si>
  <si>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</si>
  <si>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</si>
  <si>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</si>
  <si>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</si>
  <si>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</si>
  <si>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</si>
  <si>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</si>
  <si>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</si>
  <si>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</si>
  <si>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</si>
  <si>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</si>
  <si>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</si>
  <si>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</si>
  <si>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</si>
  <si>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</si>
  <si>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</si>
  <si>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</si>
  <si>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</si>
  <si>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</si>
  <si>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</si>
  <si>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</si>
  <si>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</si>
  <si>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</si>
  <si>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</si>
  <si>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</si>
  <si>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</si>
  <si>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</si>
  <si>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</si>
  <si>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</si>
  <si>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</si>
  <si>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</si>
  <si>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</si>
  <si>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</si>
  <si>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</si>
  <si>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</si>
  <si>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</si>
  <si>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</si>
  <si>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</si>
  <si>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</si>
  <si>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</si>
  <si>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</si>
  <si>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</si>
  <si>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</si>
  <si>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</si>
  <si>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</si>
  <si>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</si>
  <si>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</si>
  <si>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</si>
  <si>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</si>
  <si>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</si>
  <si>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</si>
  <si>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</si>
  <si>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</si>
  <si>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</si>
  <si>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</si>
  <si>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</si>
  <si>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</si>
  <si>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</si>
  <si>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</si>
  <si>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</si>
  <si>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</si>
  <si>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</si>
  <si>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</si>
  <si>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</si>
  <si>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</si>
  <si>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</si>
  <si>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</si>
  <si>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</si>
  <si>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</si>
  <si>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</si>
  <si>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</si>
  <si>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</si>
  <si>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</si>
  <si>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</si>
  <si>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</si>
  <si>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</si>
  <si>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</si>
  <si>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</si>
  <si>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</si>
  <si>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</si>
  <si>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</si>
  <si>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</si>
  <si>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</si>
  <si>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</si>
  <si>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</si>
  <si>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</si>
  <si>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</si>
  <si>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</si>
  <si>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</si>
  <si>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</si>
  <si>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</si>
  <si>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</si>
  <si>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</si>
  <si>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</si>
  <si>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</si>
  <si>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</si>
  <si>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</si>
  <si>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</si>
  <si>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</si>
  <si>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</si>
  <si>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</si>
  <si>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</si>
  <si>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</si>
  <si>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</si>
  <si>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</si>
  <si>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</si>
  <si>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</si>
  <si>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</si>
  <si>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</si>
  <si>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</si>
  <si>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</si>
  <si>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</si>
  <si>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</si>
  <si>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</si>
  <si>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</si>
  <si>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</si>
  <si>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</si>
  <si>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</si>
  <si>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</si>
  <si>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</si>
  <si>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</si>
  <si>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</si>
  <si>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</si>
  <si>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</si>
  <si>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</si>
  <si>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</si>
  <si>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</si>
  <si>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</si>
  <si>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</si>
  <si>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</si>
  <si>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</si>
  <si>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</si>
  <si>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</si>
  <si>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</si>
  <si>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</si>
  <si>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</si>
  <si>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</si>
  <si>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</si>
  <si>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</si>
  <si>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</si>
  <si>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</si>
  <si>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</si>
  <si>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</si>
  <si>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</si>
  <si>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</si>
  <si>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</si>
  <si>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</si>
  <si>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</si>
  <si>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</si>
  <si>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</si>
  <si>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</si>
  <si>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</si>
  <si>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</si>
  <si>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</si>
  <si>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</si>
  <si>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</si>
  <si>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</si>
  <si>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</si>
  <si>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</si>
  <si>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</si>
  <si>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</si>
  <si>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</si>
  <si>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</si>
  <si>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</si>
  <si>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</si>
  <si>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</si>
  <si>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</si>
  <si>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</si>
  <si>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</si>
  <si>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</si>
  <si>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</si>
  <si>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</si>
  <si>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</si>
  <si>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</si>
  <si>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</si>
  <si>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</si>
  <si>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</si>
  <si>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</si>
  <si>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</si>
  <si>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</si>
  <si>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</si>
  <si>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</si>
  <si>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</si>
  <si>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</si>
  <si>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</si>
  <si>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</si>
  <si>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</si>
  <si>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</si>
  <si>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</si>
  <si>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</si>
  <si>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</si>
  <si>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</si>
  <si>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</si>
  <si>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</si>
  <si>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</si>
  <si>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</si>
  <si>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</si>
  <si>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</si>
  <si>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</si>
  <si>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</si>
  <si>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</si>
  <si>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</si>
  <si>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</si>
  <si>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</si>
  <si>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</si>
  <si>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</si>
  <si>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</si>
  <si>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</si>
  <si>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</si>
  <si>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</si>
  <si>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</si>
  <si>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</si>
  <si>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</si>
  <si>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</si>
  <si>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</si>
  <si>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</si>
  <si>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</si>
  <si>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</si>
  <si>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</si>
  <si>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</si>
  <si>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</si>
  <si>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</si>
  <si>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</si>
  <si>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</si>
  <si>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</si>
  <si>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</si>
  <si>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</si>
  <si>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</si>
  <si>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</si>
  <si>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</si>
  <si>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</si>
  <si>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</si>
  <si>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</si>
  <si>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</si>
  <si>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</si>
  <si>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</si>
  <si>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</si>
  <si>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</si>
  <si>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</si>
  <si>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</si>
  <si>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</si>
  <si>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</si>
  <si>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</si>
  <si>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</si>
  <si>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</si>
  <si>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</si>
  <si>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</si>
  <si>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</si>
  <si>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</si>
  <si>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</si>
  <si>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</si>
  <si>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</si>
  <si>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</si>
  <si>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</si>
  <si>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</si>
  <si>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</si>
  <si>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</si>
  <si>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</si>
  <si>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</si>
  <si>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</si>
  <si>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</si>
  <si>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</si>
  <si>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</si>
  <si>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</si>
  <si>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</si>
  <si>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</si>
  <si>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</si>
  <si>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</si>
  <si>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</si>
  <si>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</si>
  <si>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</si>
  <si>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</si>
  <si>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</si>
  <si>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</si>
  <si>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</si>
  <si>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</si>
  <si>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</si>
  <si>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</si>
  <si>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</si>
  <si>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</si>
  <si>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</si>
  <si>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</si>
  <si>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</si>
  <si>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</si>
  <si>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</si>
  <si>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</si>
  <si>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</si>
  <si>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</si>
  <si>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</si>
  <si>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</si>
  <si>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</si>
  <si>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</si>
  <si>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</si>
  <si>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</si>
  <si>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</si>
  <si>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</si>
  <si>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</si>
  <si>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</si>
  <si>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</si>
  <si>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</si>
  <si>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</si>
  <si>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</si>
  <si>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</si>
  <si>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</si>
  <si>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</si>
  <si>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</si>
  <si>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</si>
  <si>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</si>
  <si>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</si>
  <si>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</si>
  <si>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</si>
  <si>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</si>
  <si>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</si>
  <si>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</si>
  <si>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</si>
  <si>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</si>
  <si>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</si>
  <si>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</si>
  <si>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</si>
  <si>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</si>
  <si>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</si>
  <si>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</si>
  <si>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</si>
  <si>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</si>
  <si>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</si>
  <si>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</si>
  <si>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</si>
  <si>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</si>
  <si>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</si>
  <si>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</si>
  <si>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</si>
  <si>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</si>
  <si>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</si>
  <si>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</si>
  <si>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</si>
  <si>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</si>
  <si>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</si>
  <si>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</si>
  <si>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</si>
  <si>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</si>
  <si>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</si>
  <si>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</si>
  <si>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</si>
  <si>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</si>
  <si>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</si>
  <si>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</si>
  <si>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</si>
  <si>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</si>
  <si>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</si>
  <si>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</si>
  <si>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</si>
  <si>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</si>
  <si>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</si>
  <si>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</si>
  <si>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</si>
  <si>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</si>
  <si>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</si>
  <si>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</si>
  <si>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</si>
  <si>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</si>
  <si>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</si>
  <si>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</si>
  <si>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</si>
  <si>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</si>
  <si>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</si>
  <si>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</si>
  <si>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</si>
  <si>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</si>
  <si>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</si>
  <si>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</si>
  <si>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</si>
  <si>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</si>
  <si>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</si>
  <si>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</si>
  <si>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</si>
  <si>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</si>
  <si>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</si>
  <si>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</si>
  <si>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</si>
  <si>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</si>
  <si>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</si>
  <si>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</si>
  <si>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</si>
  <si>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</si>
  <si>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</si>
  <si>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</si>
  <si>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</si>
  <si>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</si>
  <si>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</si>
  <si>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</si>
  <si>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</si>
  <si>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</si>
  <si>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</si>
  <si>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</si>
  <si>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</si>
  <si>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</si>
  <si>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</si>
  <si>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</si>
  <si>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</si>
  <si>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</si>
  <si>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</si>
  <si>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</si>
  <si>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</si>
  <si>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</si>
  <si>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</si>
  <si>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</si>
  <si>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</si>
  <si>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</si>
  <si>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</si>
  <si>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</si>
  <si>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</si>
  <si>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</si>
  <si>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</si>
  <si>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</si>
  <si>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</si>
  <si>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</si>
  <si>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</si>
  <si>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</si>
  <si>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</si>
  <si>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</si>
  <si>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</si>
  <si>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</si>
  <si>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</si>
  <si>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</si>
  <si>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</si>
  <si>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</si>
  <si>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</si>
  <si>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</si>
  <si>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</si>
  <si>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</si>
  <si>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</si>
  <si>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</si>
  <si>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</si>
  <si>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</si>
  <si>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</si>
  <si>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</si>
  <si>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</si>
  <si>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</si>
  <si>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</si>
  <si>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</si>
  <si>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</si>
  <si>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</si>
  <si>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</si>
  <si>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</si>
  <si>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</si>
  <si>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</si>
  <si>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</si>
  <si>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</si>
  <si>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</si>
  <si>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</si>
  <si>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</si>
  <si>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</si>
  <si>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</si>
  <si>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</si>
  <si>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</si>
  <si>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</si>
  <si>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</si>
  <si>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</si>
  <si>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</si>
  <si>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</si>
  <si>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</si>
  <si>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</si>
  <si>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</si>
  <si>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</si>
  <si>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</si>
  <si>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</si>
  <si>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</si>
  <si>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</si>
  <si>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</si>
  <si>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</si>
  <si>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</si>
  <si>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</si>
  <si>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</si>
  <si>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</si>
  <si>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</si>
  <si>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</si>
  <si>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</si>
  <si>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</si>
  <si>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</si>
  <si>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</si>
  <si>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</si>
  <si>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</si>
  <si>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</si>
  <si>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</si>
  <si>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</si>
  <si>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</si>
  <si>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</si>
  <si>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</si>
  <si>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</si>
  <si>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</si>
  <si>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</si>
  <si>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</si>
  <si>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</si>
  <si>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</si>
  <si>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</si>
  <si>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</si>
  <si>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</si>
  <si>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</si>
  <si>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</si>
  <si>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</si>
  <si>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</si>
  <si>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</si>
  <si>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</si>
  <si>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</si>
  <si>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</si>
  <si>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</si>
  <si>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</si>
  <si>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</si>
  <si>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</si>
  <si>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</si>
  <si>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</si>
  <si>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</si>
  <si>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</si>
  <si>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</si>
  <si>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</si>
  <si>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</si>
  <si>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</si>
  <si>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</si>
  <si>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</si>
  <si>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</si>
  <si>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</si>
  <si>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</si>
  <si>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</si>
  <si>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</si>
  <si>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</si>
  <si>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</si>
  <si>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</si>
  <si>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</si>
  <si>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</si>
  <si>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</si>
  <si>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</si>
  <si>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</si>
  <si>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</si>
  <si>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</si>
  <si>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</si>
  <si>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</si>
  <si>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</si>
  <si>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</si>
  <si>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</si>
  <si>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</si>
  <si>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</si>
  <si>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</si>
  <si>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</si>
  <si>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</si>
  <si>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</si>
  <si>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</si>
  <si>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</si>
  <si>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</si>
  <si>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</si>
  <si>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</si>
  <si>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</si>
  <si>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</si>
  <si>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</si>
  <si>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</si>
  <si>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</si>
  <si>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</si>
  <si>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</si>
  <si>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</si>
  <si>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</si>
  <si>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</si>
  <si>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</si>
  <si>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</si>
  <si>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</si>
  <si>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</si>
  <si>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</si>
  <si>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</si>
  <si>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</si>
  <si>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</si>
  <si>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</si>
  <si>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</si>
  <si>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</si>
  <si>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</si>
  <si>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</si>
  <si>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</si>
  <si>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</si>
  <si>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</si>
  <si>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</si>
  <si>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</si>
  <si>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</si>
  <si>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</si>
  <si>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</si>
  <si>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</si>
  <si>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</si>
  <si>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</si>
  <si>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</si>
  <si>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</si>
  <si>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</si>
  <si>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</si>
  <si>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</si>
  <si>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</si>
  <si>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</si>
  <si>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</si>
  <si>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</si>
  <si>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</si>
  <si>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</si>
  <si>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</si>
  <si>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</si>
  <si>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</si>
  <si>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</si>
  <si>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</si>
  <si>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</si>
  <si>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</si>
  <si>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</si>
  <si>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</si>
  <si>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</si>
  <si>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</si>
  <si>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</si>
  <si>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</si>
  <si>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</si>
  <si>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</si>
  <si>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</si>
  <si>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</si>
  <si>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</si>
  <si>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</si>
  <si>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</si>
  <si>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</si>
  <si>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</si>
  <si>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</si>
  <si>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</si>
  <si>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</si>
  <si>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</si>
  <si>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</si>
  <si>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</si>
  <si>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</si>
  <si>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</si>
  <si>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</si>
  <si>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</si>
  <si>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</si>
  <si>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</si>
  <si>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</si>
  <si>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</si>
  <si>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</si>
  <si>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</si>
  <si>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</si>
  <si>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</si>
  <si>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</si>
  <si>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</si>
  <si>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</si>
  <si>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</si>
  <si>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</si>
  <si>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</si>
  <si>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</si>
  <si>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</si>
  <si>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</si>
  <si>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</si>
  <si>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</si>
  <si>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</si>
  <si>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</si>
  <si>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</si>
  <si>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</si>
  <si>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</si>
  <si>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</si>
  <si>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</si>
  <si>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</si>
  <si>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</si>
  <si>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</si>
  <si>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</si>
  <si>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</si>
  <si>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</si>
  <si>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</si>
  <si>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</si>
  <si>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</si>
  <si>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</si>
  <si>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</si>
  <si>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</si>
  <si>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</si>
  <si>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</si>
  <si>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</si>
  <si>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</si>
  <si>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</si>
  <si>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</si>
  <si>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</si>
  <si>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</si>
  <si>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</si>
  <si>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</si>
  <si>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</si>
  <si>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</si>
  <si>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</si>
  <si>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</si>
  <si>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</si>
  <si>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</si>
  <si>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</si>
  <si>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</si>
  <si>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</si>
  <si>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</si>
  <si>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</si>
  <si>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</si>
  <si>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</si>
  <si>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</si>
  <si>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</si>
  <si>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</si>
  <si>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</si>
  <si>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</si>
  <si>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</si>
  <si>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</si>
  <si>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</si>
  <si>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</si>
  <si>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</si>
  <si>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</si>
  <si>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</si>
  <si>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</si>
  <si>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</si>
  <si>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</si>
  <si>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</si>
  <si>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</si>
  <si>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</si>
  <si>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</si>
  <si>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</si>
  <si>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</si>
  <si>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</si>
  <si>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</si>
  <si>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</si>
  <si>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</si>
  <si>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</si>
  <si>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</si>
  <si>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</si>
  <si>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</si>
  <si>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</si>
  <si>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</si>
  <si>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</si>
  <si>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</si>
  <si>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</si>
  <si>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</si>
  <si>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</si>
  <si>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</si>
  <si>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</si>
  <si>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</si>
  <si>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</si>
  <si>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</si>
  <si>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</si>
  <si>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</si>
  <si>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</si>
  <si>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</si>
  <si>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</si>
  <si>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</si>
  <si>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</si>
  <si>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</si>
  <si>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</si>
  <si>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</si>
  <si>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</si>
  <si>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</si>
  <si>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</si>
  <si>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</si>
  <si>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</si>
  <si>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</si>
  <si>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</si>
  <si>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</si>
  <si>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</si>
  <si>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</si>
  <si>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</si>
  <si>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</si>
  <si>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</si>
  <si>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</si>
  <si>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</si>
  <si>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</si>
  <si>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</si>
  <si>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</si>
  <si>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</si>
  <si>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</si>
  <si>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</si>
  <si>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</si>
  <si>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</si>
  <si>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</si>
  <si>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</si>
  <si>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</si>
  <si>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</si>
  <si>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</si>
  <si>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</si>
  <si>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</si>
  <si>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</si>
  <si>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</si>
  <si>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</si>
  <si>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</si>
  <si>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</si>
  <si>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</si>
  <si>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</si>
  <si>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</si>
  <si>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</si>
  <si>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</si>
  <si>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</si>
  <si>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</si>
  <si>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</si>
  <si>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</si>
  <si>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</si>
  <si>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</si>
  <si>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</si>
  <si>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</si>
  <si>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</si>
  <si>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</si>
  <si>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</si>
  <si>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</si>
  <si>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</si>
  <si>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</si>
  <si>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</si>
  <si>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</si>
  <si>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</si>
  <si>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</si>
  <si>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</si>
  <si>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</si>
  <si>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</si>
  <si>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</si>
  <si>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</si>
  <si>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</si>
  <si>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</si>
  <si>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</si>
  <si>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</si>
  <si>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</si>
  <si>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</si>
  <si>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</si>
  <si>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</si>
  <si>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</si>
  <si>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</si>
  <si>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</si>
  <si>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</si>
  <si>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</si>
  <si>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</si>
  <si>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</si>
  <si>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</si>
  <si>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</si>
  <si>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</si>
  <si>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</si>
  <si>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</si>
  <si>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</si>
  <si>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</si>
  <si>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</si>
  <si>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</si>
  <si>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</si>
  <si>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</si>
  <si>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</si>
  <si>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</si>
  <si>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</si>
  <si>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</si>
  <si>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</si>
  <si>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</si>
  <si>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</si>
  <si>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</si>
  <si>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</si>
  <si>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</si>
  <si>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</si>
  <si>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</si>
  <si>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</si>
  <si>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</si>
  <si>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</si>
  <si>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</si>
  <si>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</si>
  <si>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</si>
  <si>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</si>
  <si>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</si>
  <si>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</si>
  <si>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</si>
  <si>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</si>
  <si>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</si>
  <si>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</si>
  <si>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</si>
  <si>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</si>
  <si>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</si>
  <si>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</si>
  <si>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</si>
  <si>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</si>
  <si>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</si>
  <si>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</si>
  <si>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</si>
  <si>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</si>
  <si>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</si>
  <si>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</si>
  <si>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</si>
  <si>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</si>
  <si>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</si>
  <si>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</si>
  <si>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</si>
  <si>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</si>
  <si>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</si>
  <si>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</si>
  <si>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</si>
  <si>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</si>
  <si>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</si>
  <si>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</si>
  <si>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</si>
  <si>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</si>
  <si>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</si>
  <si>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</si>
  <si>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</si>
  <si>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</si>
  <si>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</si>
  <si>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</si>
  <si>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</si>
  <si>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</si>
  <si>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</si>
  <si>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</si>
  <si>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</si>
  <si>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</si>
  <si>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</si>
  <si>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</si>
  <si>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</si>
  <si>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</si>
  <si>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</si>
  <si>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</si>
  <si>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</si>
  <si>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</si>
  <si>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</si>
  <si>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</si>
  <si>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</si>
  <si>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</si>
  <si>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</si>
  <si>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</si>
  <si>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</si>
  <si>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</si>
  <si>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</si>
  <si>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</si>
  <si>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</si>
  <si>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</si>
  <si>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</si>
  <si>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</si>
  <si>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</si>
  <si>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</si>
  <si>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</si>
  <si>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</si>
  <si>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</si>
  <si>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</si>
  <si>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</si>
  <si>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</si>
  <si>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</si>
  <si>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</si>
  <si>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</si>
  <si>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</si>
  <si>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</si>
  <si>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</si>
  <si>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</si>
  <si>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</si>
  <si>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</si>
  <si>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</si>
  <si>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</si>
  <si>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</si>
  <si>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</si>
  <si>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</si>
  <si>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</si>
  <si>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</si>
  <si>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</si>
  <si>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</si>
  <si>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</si>
  <si>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</si>
  <si>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</si>
  <si>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</si>
  <si>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</si>
  <si>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</si>
  <si>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</si>
  <si>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</si>
  <si>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</si>
  <si>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</si>
  <si>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</si>
  <si>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</si>
  <si>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</si>
  <si>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</si>
  <si>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</si>
  <si>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</si>
  <si>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</si>
  <si>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</si>
  <si>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</si>
  <si>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</si>
  <si>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</si>
  <si>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</si>
  <si>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</si>
  <si>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</si>
  <si>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</si>
  <si>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</si>
  <si>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</si>
  <si>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</si>
  <si>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</si>
  <si>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</si>
  <si>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</si>
  <si>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</si>
  <si>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</si>
  <si>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</si>
  <si>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</si>
  <si>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</si>
  <si>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</si>
  <si>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</si>
  <si>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</si>
  <si>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</si>
  <si>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</si>
  <si>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</si>
  <si>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</si>
  <si>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</si>
  <si>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</si>
  <si>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</si>
  <si>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</si>
  <si>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</si>
  <si>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</si>
  <si>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</si>
  <si>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</si>
  <si>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</si>
  <si>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</si>
  <si>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</si>
  <si>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</si>
  <si>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</si>
  <si>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</si>
  <si>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</si>
  <si>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</si>
  <si>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</si>
  <si>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</si>
  <si>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</si>
  <si>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</si>
  <si>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</si>
  <si>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</si>
  <si>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</si>
  <si>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</si>
  <si>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</si>
  <si>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</si>
  <si>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</si>
  <si>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</si>
  <si>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</si>
  <si>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</si>
  <si>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</si>
  <si>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</si>
  <si>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</si>
  <si>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</si>
  <si>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</si>
  <si>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</si>
  <si>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</si>
  <si>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</si>
  <si>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</si>
  <si>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</si>
  <si>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</si>
  <si>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</si>
  <si>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</si>
  <si>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</si>
  <si>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</si>
  <si>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</si>
  <si>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</si>
  <si>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</si>
  <si>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</si>
  <si>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</si>
  <si>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</si>
  <si>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</si>
  <si>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</si>
  <si>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</si>
  <si>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</si>
  <si>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</si>
  <si>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</si>
  <si>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</si>
  <si>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</si>
  <si>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</si>
  <si>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</si>
  <si>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</si>
  <si>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</si>
  <si>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</si>
  <si>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</si>
  <si>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</si>
  <si>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</si>
  <si>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</si>
  <si>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</si>
  <si>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</si>
  <si>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</si>
  <si>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</si>
  <si>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</si>
  <si>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</si>
  <si>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</si>
  <si>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</si>
  <si>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</si>
  <si>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</si>
  <si>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</si>
  <si>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</si>
  <si>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</si>
  <si>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</si>
  <si>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</si>
  <si>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</si>
  <si>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</si>
  <si>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</si>
  <si>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</si>
  <si>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</si>
  <si>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</si>
  <si>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</si>
  <si>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</si>
  <si>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</si>
  <si>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</si>
  <si>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</si>
  <si>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</si>
  <si>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</si>
  <si>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</si>
  <si>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</si>
  <si>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</si>
  <si>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</si>
  <si>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</si>
  <si>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</si>
  <si>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</si>
  <si>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</si>
  <si>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</si>
  <si>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</si>
  <si>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</si>
  <si>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</si>
  <si>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</si>
  <si>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</si>
  <si>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</si>
  <si>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</si>
  <si>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</si>
  <si>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</si>
  <si>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</si>
  <si>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</si>
  <si>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</si>
  <si>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</si>
  <si>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</si>
  <si>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</si>
  <si>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</si>
  <si>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</si>
  <si>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</si>
  <si>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</si>
  <si>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</si>
  <si>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</si>
  <si>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</si>
  <si>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</si>
  <si>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</si>
  <si>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</si>
  <si>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</si>
  <si>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</si>
  <si>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</si>
  <si>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</si>
  <si>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</si>
  <si>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</si>
  <si>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</si>
  <si>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</si>
  <si>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</si>
  <si>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</si>
  <si>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</si>
  <si>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</si>
  <si>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</si>
  <si>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</si>
  <si>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</si>
  <si>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</si>
  <si>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</si>
  <si>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</si>
  <si>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</si>
  <si>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</si>
  <si>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</si>
  <si>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</si>
  <si>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</si>
  <si>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</si>
  <si>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</si>
  <si>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</si>
  <si>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</si>
  <si>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</si>
  <si>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</si>
  <si>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</si>
  <si>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</si>
  <si>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</si>
  <si>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</si>
  <si>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</si>
  <si>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</si>
  <si>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</si>
  <si>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</si>
  <si>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</si>
  <si>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</si>
  <si>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</si>
  <si>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</si>
  <si>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</si>
  <si>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</si>
  <si>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</si>
  <si>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</si>
  <si>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</si>
  <si>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</si>
  <si>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</si>
  <si>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</si>
  <si>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</si>
  <si>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</si>
  <si>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</si>
  <si>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</si>
  <si>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</si>
  <si>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</si>
  <si>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</si>
  <si>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</si>
  <si>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</si>
  <si>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</si>
  <si>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</si>
  <si>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</si>
  <si>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</si>
  <si>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</si>
  <si>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</si>
  <si>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</si>
  <si>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</si>
  <si>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</si>
  <si>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</si>
  <si>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</si>
  <si>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</si>
  <si>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</si>
  <si>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</si>
  <si>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</si>
  <si>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</si>
  <si>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</si>
  <si>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</si>
  <si>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</si>
  <si>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</si>
  <si>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</si>
  <si>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</si>
  <si>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</si>
  <si>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</si>
  <si>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</si>
  <si>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</si>
  <si>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</si>
  <si>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</si>
  <si>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</si>
  <si>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</si>
  <si>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</si>
  <si>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</si>
  <si>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</si>
  <si>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</si>
  <si>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</si>
  <si>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</si>
  <si>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</si>
  <si>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</si>
  <si>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</si>
  <si>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</si>
  <si>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</si>
  <si>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</si>
  <si>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</si>
  <si>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</si>
  <si>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</si>
  <si>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</si>
  <si>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</si>
  <si>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</si>
  <si>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</si>
  <si>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</si>
  <si>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</si>
  <si>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</si>
  <si>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</si>
  <si>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</si>
  <si>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</si>
  <si>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</si>
  <si>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</si>
  <si>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</si>
  <si>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</si>
  <si>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</si>
  <si>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</si>
  <si>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</si>
  <si>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</si>
  <si>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</si>
  <si>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</si>
  <si>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</si>
  <si>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</si>
  <si>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</si>
  <si>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</si>
  <si>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</si>
  <si>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</si>
  <si>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</si>
  <si>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</si>
  <si>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</si>
  <si>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</si>
  <si>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</si>
  <si>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</si>
  <si>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</si>
  <si>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</si>
  <si>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</si>
  <si>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</si>
  <si>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</si>
  <si>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</si>
  <si>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</si>
  <si>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</si>
  <si>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</si>
  <si>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</si>
  <si>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</si>
  <si>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</si>
  <si>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</si>
  <si>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</si>
  <si>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</si>
  <si>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</si>
  <si>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</si>
  <si>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</si>
  <si>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</si>
  <si>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</si>
  <si>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</si>
  <si>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</si>
  <si>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</si>
  <si>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</si>
  <si>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</si>
  <si>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</si>
  <si>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</si>
  <si>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</si>
  <si>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</si>
  <si>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</si>
  <si>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</si>
  <si>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</si>
  <si>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</si>
  <si>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</si>
  <si>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</si>
  <si>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</si>
  <si>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</si>
  <si>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</si>
  <si>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</si>
  <si>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</si>
  <si>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</si>
  <si>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</si>
  <si>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</si>
  <si>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</si>
  <si>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</si>
  <si>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</si>
  <si>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</si>
  <si>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</si>
  <si>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</si>
  <si>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</si>
  <si>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</si>
  <si>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</si>
  <si>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</si>
  <si>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</si>
  <si>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</si>
  <si>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</si>
  <si>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</si>
  <si>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</si>
  <si>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</si>
  <si>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</si>
  <si>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</si>
  <si>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</si>
  <si>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</si>
  <si>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</si>
  <si>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</si>
  <si>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</si>
  <si>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</si>
  <si>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</si>
  <si>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</si>
  <si>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</si>
  <si>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</si>
  <si>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</si>
  <si>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</si>
  <si>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</si>
  <si>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</si>
  <si>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</si>
  <si>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</si>
  <si>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</si>
  <si>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</si>
  <si>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</si>
  <si>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</si>
  <si>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</si>
  <si>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</si>
  <si>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</si>
  <si>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</si>
  <si>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</si>
  <si>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</si>
  <si>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</si>
  <si>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</si>
  <si>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</si>
  <si>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</si>
  <si>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</si>
  <si>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</si>
  <si>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</si>
  <si>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</si>
  <si>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</si>
  <si>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</si>
  <si>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</si>
  <si>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</si>
  <si>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</si>
  <si>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</si>
  <si>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</si>
  <si>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</si>
  <si>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</si>
  <si>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</si>
  <si>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</si>
  <si>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</si>
  <si>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</si>
  <si>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</si>
  <si>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</si>
  <si>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</si>
  <si>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</si>
  <si>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</si>
  <si>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</si>
  <si>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</si>
  <si>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</si>
  <si>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</si>
  <si>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</si>
  <si>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</si>
  <si>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</si>
  <si>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</si>
  <si>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</si>
  <si>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</si>
  <si>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</si>
  <si>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</si>
  <si>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</si>
  <si>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</si>
  <si>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</si>
  <si>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</si>
  <si>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</si>
  <si>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</si>
  <si>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</si>
  <si>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</si>
  <si>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</si>
  <si>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</si>
  <si>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</si>
  <si>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</si>
  <si>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</si>
  <si>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</si>
  <si>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</si>
  <si>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</si>
  <si>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</si>
  <si>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</si>
  <si>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</si>
  <si>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</si>
  <si>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</si>
  <si>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</si>
  <si>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</si>
  <si>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</si>
  <si>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</si>
  <si>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</si>
  <si>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</si>
  <si>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</si>
  <si>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</si>
  <si>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</si>
  <si>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</si>
  <si>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</si>
  <si>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</si>
  <si>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</si>
  <si>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</si>
  <si>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</si>
  <si>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</si>
  <si>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</si>
  <si>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</si>
  <si>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</si>
  <si>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</si>
  <si>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</si>
  <si>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</si>
  <si>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</si>
  <si>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</si>
  <si>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</si>
  <si>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</si>
  <si>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</si>
  <si>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</si>
  <si>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</si>
  <si>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</si>
  <si>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</si>
  <si>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</si>
  <si>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</si>
  <si>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</si>
  <si>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</si>
  <si>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</si>
  <si>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</si>
  <si>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</si>
  <si>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</si>
  <si>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</si>
  <si>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</si>
  <si>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</si>
  <si>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</si>
  <si>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</si>
  <si>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</si>
  <si>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</si>
  <si>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</si>
  <si>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</si>
  <si>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</si>
  <si>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</si>
  <si>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</si>
  <si>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</si>
  <si>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</si>
  <si>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</si>
  <si>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</si>
  <si>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</si>
  <si>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</si>
  <si>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</si>
  <si>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</si>
  <si>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</si>
  <si>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</si>
  <si>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</si>
  <si>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</si>
  <si>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</si>
  <si>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</si>
  <si>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</si>
  <si>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</si>
  <si>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</si>
  <si>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</si>
  <si>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</si>
  <si>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</si>
  <si>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</si>
  <si>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</si>
  <si>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</si>
  <si>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</si>
  <si>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</si>
  <si>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</si>
  <si>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</si>
  <si>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</si>
  <si>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</si>
  <si>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</si>
  <si>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</si>
  <si>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</si>
  <si>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</si>
  <si>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</si>
  <si>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</si>
  <si>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</si>
  <si>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</si>
  <si>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</si>
  <si>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</si>
  <si>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</si>
  <si>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</si>
  <si>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</si>
  <si>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</si>
  <si>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</si>
  <si>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</si>
  <si>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</si>
  <si>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</si>
  <si>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</si>
  <si>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</si>
  <si>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</si>
  <si>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</si>
  <si>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</si>
  <si>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</si>
  <si>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</si>
  <si>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</si>
  <si>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</si>
  <si>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</si>
  <si>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</si>
  <si>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</si>
  <si>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</si>
  <si>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</si>
  <si>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</si>
  <si>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</si>
  <si>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</si>
  <si>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</si>
  <si>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</si>
  <si>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</si>
  <si>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</si>
  <si>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</si>
  <si>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</si>
  <si>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</si>
  <si>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</si>
  <si>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</si>
  <si>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</si>
  <si>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</si>
  <si>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</si>
  <si>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</si>
  <si>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</si>
  <si>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</si>
  <si>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</si>
  <si>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</si>
  <si>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</si>
  <si>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</si>
  <si>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</si>
  <si>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</si>
  <si>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</si>
  <si>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</si>
  <si>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</si>
  <si>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</si>
  <si>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</si>
  <si>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</si>
  <si>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</si>
  <si>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</si>
  <si>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</si>
  <si>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</si>
  <si>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</si>
  <si>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</si>
  <si>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</si>
  <si>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</si>
  <si>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</si>
  <si>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</si>
  <si>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</si>
  <si>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</si>
  <si>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</si>
  <si>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</si>
  <si>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</si>
  <si>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</si>
  <si>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</si>
  <si>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</si>
  <si>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</si>
  <si>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</si>
  <si>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</si>
  <si>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</si>
  <si>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</si>
  <si>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</si>
  <si>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</si>
  <si>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</si>
  <si>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</si>
  <si>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</si>
  <si>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</si>
  <si>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</si>
  <si>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</si>
  <si>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</si>
  <si>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</si>
  <si>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</si>
  <si>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</si>
  <si>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</si>
  <si>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</si>
  <si>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</si>
  <si>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</si>
  <si>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</si>
  <si>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</si>
  <si>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</si>
  <si>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</si>
  <si>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</si>
  <si>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</si>
  <si>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</si>
  <si>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</si>
  <si>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</si>
  <si>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</si>
  <si>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</si>
  <si>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</si>
  <si>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</si>
  <si>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</si>
  <si>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</si>
  <si>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</si>
  <si>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</si>
  <si>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</si>
  <si>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</si>
  <si>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</si>
  <si>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</si>
  <si>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</si>
  <si>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</si>
  <si>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</si>
  <si>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</si>
  <si>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</si>
  <si>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</si>
  <si>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</si>
  <si>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</si>
  <si>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</si>
  <si>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</si>
  <si>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</si>
  <si>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</si>
  <si>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</si>
  <si>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</si>
  <si>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</si>
  <si>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</si>
  <si>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</si>
  <si>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</si>
  <si>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</si>
  <si>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</si>
  <si>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</si>
  <si>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</si>
  <si>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</si>
  <si>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</si>
  <si>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</si>
  <si>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</si>
  <si>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</si>
  <si>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</si>
  <si>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</si>
  <si>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</si>
  <si>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</si>
  <si>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</si>
  <si>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</si>
  <si>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</si>
  <si>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</si>
  <si>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</si>
  <si>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</si>
  <si>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</si>
  <si>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</si>
  <si>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</si>
  <si>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</si>
  <si>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</si>
  <si>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</si>
  <si>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</si>
  <si>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</si>
  <si>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</si>
  <si>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</si>
  <si>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</si>
  <si>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</si>
  <si>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</si>
  <si>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</si>
  <si>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</si>
  <si>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</si>
  <si>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</si>
  <si>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</si>
  <si>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</si>
  <si>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</si>
  <si>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</si>
  <si>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</si>
  <si>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</si>
  <si>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</si>
  <si>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</si>
  <si>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</si>
  <si>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</si>
  <si>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</si>
  <si>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</si>
  <si>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</si>
  <si>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</si>
  <si>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</si>
  <si>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</si>
  <si>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</si>
  <si>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</si>
  <si>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</si>
  <si>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</si>
  <si>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</si>
  <si>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</si>
  <si>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</si>
  <si>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</si>
  <si>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</si>
  <si>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</si>
  <si>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</si>
  <si>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</si>
  <si>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</si>
  <si>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</si>
  <si>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</si>
  <si>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</si>
  <si>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</si>
  <si>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</si>
  <si>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</si>
  <si>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</si>
  <si>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</si>
  <si>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</si>
  <si>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</si>
  <si>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</si>
  <si>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</si>
  <si>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</si>
  <si>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</si>
  <si>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</si>
  <si>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</si>
  <si>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</si>
  <si>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</si>
  <si>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</si>
  <si>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</si>
  <si>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</si>
  <si>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</si>
  <si>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</si>
  <si>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</si>
  <si>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</si>
  <si>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</si>
  <si>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</si>
  <si>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</si>
  <si>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</si>
  <si>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</si>
  <si>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</si>
  <si>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</si>
  <si>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</si>
  <si>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</si>
  <si>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</si>
  <si>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</si>
  <si>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</si>
  <si>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</si>
  <si>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</si>
  <si>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</si>
  <si>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</si>
  <si>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</si>
  <si>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</si>
  <si>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</si>
  <si>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</si>
  <si>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</si>
  <si>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</si>
  <si>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</si>
  <si>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</si>
  <si>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</si>
  <si>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</si>
  <si>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</si>
  <si>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</si>
  <si>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</si>
  <si>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</si>
  <si>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</si>
  <si>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</si>
  <si>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</si>
  <si>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</si>
  <si>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</si>
  <si>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</si>
  <si>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</si>
  <si>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</si>
  <si>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</si>
  <si>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</si>
  <si>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</si>
  <si>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</si>
  <si>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</si>
  <si>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</si>
  <si>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</si>
  <si>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</si>
  <si>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</si>
  <si>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</si>
  <si>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</si>
  <si>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</si>
  <si>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</si>
  <si>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</si>
  <si>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</si>
  <si>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</si>
  <si>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</si>
  <si>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</si>
  <si>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</si>
  <si>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</si>
  <si>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</si>
  <si>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</si>
  <si>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</si>
  <si>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</si>
  <si>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</si>
  <si>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</si>
  <si>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</si>
  <si>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</si>
  <si>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</si>
  <si>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</si>
  <si>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</si>
  <si>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</si>
  <si>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</si>
  <si>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</si>
  <si>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</si>
  <si>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</si>
  <si>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</si>
  <si>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</si>
  <si>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</si>
  <si>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</si>
  <si>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</si>
  <si>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</si>
  <si>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</si>
  <si>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</si>
  <si>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</si>
  <si>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</si>
  <si>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</si>
  <si>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</si>
  <si>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</si>
  <si>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</si>
  <si>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</si>
  <si>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</si>
  <si>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</si>
  <si>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</si>
  <si>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</si>
  <si>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</si>
  <si>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</si>
  <si>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</si>
  <si>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</si>
  <si>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</si>
  <si>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</si>
  <si>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</si>
  <si>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</si>
  <si>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</si>
  <si>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</si>
  <si>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</si>
  <si>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</si>
  <si>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</si>
  <si>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</si>
  <si>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</si>
  <si>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</si>
  <si>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</si>
  <si>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</si>
  <si>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</si>
  <si>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</si>
  <si>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</si>
  <si>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</si>
  <si>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</si>
  <si>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</si>
  <si>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</si>
  <si>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</si>
  <si>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</si>
  <si>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</si>
  <si>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</si>
  <si>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</si>
  <si>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</si>
  <si>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</si>
  <si>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</si>
  <si>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</si>
  <si>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</si>
  <si>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</si>
  <si>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</si>
  <si>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</si>
  <si>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</si>
  <si>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</si>
  <si>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</si>
  <si>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</si>
  <si>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</si>
  <si>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</si>
  <si>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</si>
  <si>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</si>
  <si>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</si>
  <si>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</si>
  <si>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</si>
  <si>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</si>
  <si>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</si>
  <si>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</si>
  <si>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</si>
  <si>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</si>
  <si>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</si>
  <si>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</si>
  <si>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</si>
  <si>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</si>
  <si>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</si>
  <si>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</si>
  <si>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</si>
  <si>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</si>
  <si>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</si>
  <si>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</si>
  <si>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</si>
  <si>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</si>
  <si>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</si>
  <si>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</si>
  <si>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</si>
  <si>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</si>
  <si>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</si>
  <si>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</si>
  <si>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</si>
  <si>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</si>
  <si>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</si>
  <si>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</si>
  <si>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</si>
  <si>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</si>
  <si>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</si>
  <si>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</si>
  <si>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</si>
  <si>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</si>
  <si>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</si>
  <si>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</si>
  <si>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</si>
  <si>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</si>
  <si>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</si>
  <si>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</si>
  <si>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</si>
  <si>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</si>
  <si>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</si>
  <si>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</si>
  <si>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</si>
  <si>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</si>
  <si>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</si>
  <si>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</si>
  <si>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</si>
  <si>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</si>
  <si>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</si>
  <si>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</si>
  <si>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</si>
  <si>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</si>
  <si>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</si>
  <si>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</si>
  <si>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</si>
  <si>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</si>
  <si>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</si>
  <si>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</si>
  <si>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</si>
  <si>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</si>
  <si>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</si>
  <si>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</si>
  <si>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</si>
  <si>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</si>
  <si>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</si>
  <si>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</si>
  <si>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</si>
  <si>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</si>
  <si>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</si>
  <si>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</si>
  <si>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</si>
  <si>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</si>
  <si>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</si>
  <si>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</si>
  <si>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</si>
  <si>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</si>
  <si>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</si>
  <si>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</si>
  <si>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</si>
  <si>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</si>
  <si>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</si>
  <si>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</si>
  <si>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</si>
  <si>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</si>
  <si>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</si>
  <si>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</si>
  <si>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</si>
  <si>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</si>
  <si>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</si>
  <si>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</si>
  <si>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</si>
  <si>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</si>
  <si>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</si>
  <si>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</si>
  <si>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</si>
  <si>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</si>
  <si>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</si>
  <si>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</si>
  <si>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</si>
  <si>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</si>
  <si>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</si>
  <si>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</si>
  <si>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</si>
  <si>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</si>
  <si>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</si>
  <si>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</si>
  <si>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</si>
  <si>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</si>
  <si>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</si>
  <si>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</si>
  <si>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</si>
  <si>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</si>
  <si>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</si>
  <si>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</si>
  <si>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</si>
  <si>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</si>
  <si>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</si>
  <si>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</si>
  <si>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</si>
  <si>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</si>
  <si>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</si>
  <si>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</si>
  <si>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</si>
  <si>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</si>
  <si>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</si>
  <si>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</si>
  <si>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</si>
  <si>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</si>
  <si>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</si>
  <si>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</si>
  <si>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</si>
  <si>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</si>
  <si>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</si>
  <si>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</si>
  <si>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</si>
  <si>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</si>
  <si>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</si>
  <si>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</si>
  <si>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</si>
  <si>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</si>
  <si>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</si>
  <si>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</si>
  <si>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</si>
  <si>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</si>
  <si>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</si>
  <si>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</si>
  <si>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</si>
  <si>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</si>
  <si>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</si>
  <si>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</si>
  <si>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</si>
  <si>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</si>
  <si>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</si>
  <si>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</si>
  <si>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</si>
  <si>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</si>
  <si>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</si>
  <si>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</si>
  <si>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</si>
  <si>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</si>
  <si>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</si>
  <si>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</si>
  <si>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</si>
  <si>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</si>
  <si>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</si>
  <si>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</si>
  <si>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</si>
  <si>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</si>
  <si>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</si>
  <si>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</si>
  <si>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</si>
  <si>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</si>
  <si>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</si>
  <si>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</si>
  <si>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</si>
  <si>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</si>
  <si>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</si>
  <si>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</si>
  <si>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</si>
  <si>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</si>
  <si>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</si>
  <si>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</si>
  <si>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</si>
  <si>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</si>
  <si>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</si>
  <si>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</si>
  <si>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</si>
  <si>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</si>
  <si>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</si>
  <si>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</si>
  <si>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</si>
  <si>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</si>
  <si>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</si>
  <si>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</si>
  <si>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</si>
  <si>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</si>
  <si>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</si>
  <si>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</si>
  <si>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</si>
  <si>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</si>
  <si>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</si>
  <si>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</si>
  <si>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</si>
  <si>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</si>
  <si>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</si>
  <si>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</si>
  <si>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</si>
  <si>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</si>
  <si>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</si>
  <si>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</si>
  <si>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</si>
  <si>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</si>
  <si>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</si>
  <si>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</si>
  <si>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</si>
  <si>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</si>
  <si>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</si>
  <si>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</si>
  <si>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</si>
  <si>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</si>
  <si>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</si>
  <si>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</si>
  <si>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</si>
  <si>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</si>
  <si>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</si>
  <si>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</si>
  <si>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</si>
  <si>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</si>
  <si>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</si>
  <si>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</si>
  <si>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</si>
  <si>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</si>
  <si>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</si>
  <si>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</si>
  <si>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</si>
  <si>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</si>
  <si>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</si>
  <si>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</si>
  <si>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</si>
  <si>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</si>
  <si>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</si>
  <si>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</si>
  <si>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</si>
  <si>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</si>
  <si>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</si>
  <si>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</si>
  <si>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</si>
  <si>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</si>
  <si>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</si>
  <si>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</si>
  <si>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</si>
  <si>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</si>
  <si>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</si>
  <si>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</si>
  <si>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</si>
  <si>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</si>
  <si>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</si>
  <si>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</si>
  <si>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</si>
  <si>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</si>
  <si>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</si>
  <si>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</si>
  <si>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</si>
  <si>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</si>
  <si>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</si>
  <si>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</si>
  <si>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</si>
  <si>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</si>
  <si>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</si>
  <si>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</si>
  <si>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</si>
  <si>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</si>
  <si>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</si>
  <si>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</si>
  <si>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</si>
  <si>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</si>
  <si>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</si>
  <si>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</si>
  <si>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</si>
  <si>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</si>
  <si>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</si>
  <si>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</si>
  <si>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</si>
  <si>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</si>
  <si>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</si>
  <si>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</si>
  <si>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</si>
  <si>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</si>
  <si>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</si>
  <si>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</si>
  <si>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</si>
  <si>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</si>
  <si>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</si>
  <si>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</si>
  <si>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</si>
  <si>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</si>
  <si>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</si>
  <si>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</si>
  <si>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</si>
  <si>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</si>
  <si>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</si>
  <si>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</si>
  <si>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</si>
  <si>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</si>
  <si>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</si>
  <si>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</si>
  <si>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</si>
  <si>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</si>
  <si>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</si>
  <si>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</si>
  <si>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</si>
  <si>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</si>
  <si>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</si>
  <si>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</si>
  <si>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</si>
  <si>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</si>
  <si>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</si>
  <si>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</si>
  <si>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</si>
  <si>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</si>
  <si>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</si>
  <si>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</si>
  <si>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</si>
  <si>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</si>
  <si>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</si>
  <si>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</si>
  <si>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</si>
  <si>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</si>
  <si>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</si>
  <si>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</si>
  <si>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</si>
  <si>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</si>
  <si>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</si>
  <si>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</si>
  <si>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</si>
  <si>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</si>
  <si>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</si>
  <si>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</si>
  <si>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</si>
  <si>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</si>
  <si>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</si>
  <si>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</si>
  <si>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</si>
  <si>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</si>
  <si>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</si>
  <si>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</si>
  <si>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</si>
  <si>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</si>
  <si>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</si>
  <si>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</si>
  <si>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</si>
  <si>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</si>
  <si>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</si>
  <si>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</si>
  <si>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</si>
  <si>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</si>
  <si>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</si>
  <si>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</si>
  <si>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</si>
  <si>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</si>
  <si>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</si>
  <si>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</si>
  <si>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</si>
  <si>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</si>
  <si>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</si>
  <si>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</si>
  <si>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</si>
  <si>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</si>
  <si>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</si>
  <si>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</si>
  <si>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</si>
  <si>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</si>
  <si>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</si>
  <si>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</si>
  <si>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</si>
  <si>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</si>
  <si>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</si>
  <si>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</si>
  <si>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</si>
  <si>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</si>
  <si>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</si>
  <si>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</si>
  <si>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</si>
  <si>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</si>
  <si>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</si>
  <si>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</si>
  <si>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</si>
  <si>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</si>
  <si>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</si>
  <si>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</si>
  <si>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</si>
  <si>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</si>
  <si>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</si>
  <si>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</si>
  <si>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</si>
  <si>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</si>
  <si>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</si>
  <si>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</si>
  <si>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</si>
  <si>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</si>
  <si>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</si>
  <si>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</si>
  <si>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</si>
  <si>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</si>
  <si>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</si>
  <si>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</si>
  <si>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</si>
  <si>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</si>
  <si>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</si>
  <si>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</si>
  <si>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</si>
  <si>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</si>
  <si>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</si>
  <si>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</si>
  <si>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</si>
  <si>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</si>
  <si>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</si>
  <si>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</si>
  <si>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</si>
  <si>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</si>
  <si>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</si>
  <si>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</si>
  <si>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</si>
  <si>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</si>
  <si>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</si>
  <si>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</si>
  <si>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</si>
  <si>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</si>
  <si>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</si>
  <si>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</si>
  <si>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</si>
  <si>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</si>
  <si>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</si>
  <si>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</si>
  <si>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</si>
  <si>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</si>
  <si>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</si>
  <si>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</si>
  <si>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</si>
  <si>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</si>
  <si>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</si>
  <si>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</si>
  <si>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</si>
  <si>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</si>
  <si>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</si>
  <si>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</si>
  <si>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</si>
  <si>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</si>
  <si>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</si>
  <si>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</si>
  <si>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</si>
  <si>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</si>
  <si>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</si>
  <si>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</si>
  <si>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</si>
  <si>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</si>
  <si>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</si>
  <si>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</si>
  <si>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</si>
  <si>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</si>
  <si>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</si>
  <si>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</si>
  <si>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</si>
  <si>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</si>
  <si>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</si>
  <si>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</si>
  <si>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</si>
  <si>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</si>
  <si>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</si>
  <si>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</si>
  <si>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</si>
  <si>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</si>
  <si>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</si>
  <si>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</si>
  <si>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</si>
  <si>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</si>
  <si>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</si>
  <si>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</si>
  <si>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</si>
  <si>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</si>
  <si>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</si>
  <si>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</si>
  <si>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</si>
  <si>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</si>
  <si>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</si>
  <si>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</si>
  <si>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</si>
  <si>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</si>
  <si>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</si>
  <si>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</si>
  <si>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</si>
  <si>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</si>
  <si>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</si>
  <si>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</si>
  <si>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</si>
  <si>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</si>
  <si>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</si>
  <si>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</si>
  <si>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</si>
  <si>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</si>
  <si>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</si>
  <si>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</si>
  <si>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</si>
  <si>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</si>
  <si>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</si>
  <si>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</si>
  <si>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</si>
  <si>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</si>
  <si>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</si>
  <si>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</si>
  <si>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</si>
  <si>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</si>
  <si>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</si>
  <si>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</si>
  <si>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</si>
  <si>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</si>
  <si>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</si>
  <si>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</si>
  <si>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</si>
  <si>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</si>
  <si>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</si>
  <si>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</si>
  <si>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</si>
  <si>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</si>
  <si>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</si>
  <si>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</si>
  <si>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</si>
  <si>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</si>
  <si>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</si>
  <si>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</si>
  <si>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</si>
  <si>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</si>
  <si>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</si>
  <si>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</si>
  <si>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</si>
  <si>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</si>
  <si>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</si>
  <si>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</si>
  <si>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</si>
  <si>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</si>
  <si>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</si>
  <si>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</si>
  <si>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</si>
  <si>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</si>
  <si>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</si>
  <si>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</si>
  <si>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</si>
  <si>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</si>
  <si>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</si>
  <si>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</si>
  <si>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</si>
  <si>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</si>
  <si>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</si>
  <si>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</si>
  <si>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</si>
  <si>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</si>
  <si>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</si>
  <si>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</si>
  <si>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</si>
  <si>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</si>
  <si>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</si>
  <si>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</si>
  <si>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</si>
  <si>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</si>
  <si>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</si>
  <si>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</si>
  <si>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</si>
  <si>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</si>
  <si>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</si>
  <si>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</si>
  <si>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</si>
  <si>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</si>
  <si>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</si>
  <si>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</si>
  <si>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</si>
  <si>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</si>
  <si>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</si>
  <si>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</si>
  <si>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</si>
  <si>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</si>
  <si>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</si>
  <si>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</si>
  <si>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</si>
  <si>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</si>
  <si>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</si>
  <si>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</si>
  <si>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</si>
  <si>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</si>
  <si>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</si>
  <si>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</si>
  <si>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</si>
  <si>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</si>
  <si>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</si>
  <si>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</si>
  <si>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</si>
  <si>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</si>
  <si>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</si>
  <si>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</si>
  <si>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</si>
  <si>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</si>
  <si>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</si>
  <si>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</si>
  <si>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</si>
  <si>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</si>
  <si>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</si>
  <si>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</si>
  <si>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</si>
  <si>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</si>
  <si>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</si>
  <si>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</si>
  <si>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</si>
  <si>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</si>
  <si>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</si>
  <si>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</si>
  <si>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</si>
  <si>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</si>
  <si>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</si>
  <si>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</si>
  <si>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</si>
  <si>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</si>
  <si>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</si>
  <si>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</si>
  <si>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</si>
  <si>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</si>
  <si>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</si>
  <si>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</si>
  <si>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</si>
  <si>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</si>
  <si>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</si>
  <si>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</si>
  <si>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</si>
  <si>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</si>
  <si>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</si>
  <si>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</si>
  <si>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</si>
  <si>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</si>
  <si>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</si>
  <si>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</si>
  <si>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</si>
  <si>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</si>
  <si>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</si>
  <si>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</si>
  <si>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</si>
  <si>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</si>
  <si>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</si>
  <si>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</si>
  <si>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</si>
  <si>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</si>
  <si>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</si>
  <si>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</si>
  <si>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</si>
  <si>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</si>
  <si>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</si>
  <si>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</si>
  <si>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</si>
  <si>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</si>
  <si>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</si>
  <si>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</si>
  <si>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</si>
  <si>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</si>
  <si>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</si>
  <si>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</si>
  <si>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</si>
  <si>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</si>
  <si>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</si>
  <si>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</si>
  <si>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</si>
  <si>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</si>
  <si>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</si>
  <si>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</si>
  <si>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</si>
  <si>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</si>
  <si>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</si>
  <si>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</si>
  <si>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</si>
  <si>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</si>
  <si>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</si>
  <si>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</si>
  <si>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</si>
  <si>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</si>
  <si>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</si>
  <si>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</si>
  <si>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</si>
  <si>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</si>
  <si>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</si>
  <si>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</si>
  <si>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</si>
  <si>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</si>
  <si>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</si>
  <si>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</si>
  <si>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</si>
  <si>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</si>
  <si>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</si>
  <si>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</si>
  <si>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</si>
  <si>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</si>
  <si>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</si>
  <si>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</si>
  <si>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</si>
  <si>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</si>
  <si>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</si>
  <si>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</si>
  <si>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</si>
  <si>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</si>
  <si>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</si>
  <si>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</si>
  <si>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</si>
  <si>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</si>
  <si>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</si>
  <si>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</si>
  <si>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</si>
  <si>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</si>
  <si>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</si>
  <si>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</si>
  <si>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</si>
  <si>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</si>
  <si>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</si>
  <si>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</si>
  <si>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</si>
  <si>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</si>
  <si>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</si>
  <si>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</si>
  <si>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</si>
  <si>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</si>
  <si>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</si>
  <si>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</si>
  <si>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</si>
  <si>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</si>
  <si>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</si>
  <si>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</si>
  <si>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</si>
  <si>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</si>
  <si>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</si>
  <si>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</si>
  <si>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</si>
  <si>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</si>
  <si>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</si>
  <si>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</si>
  <si>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</si>
  <si>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</si>
  <si>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</si>
  <si>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</si>
  <si>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</si>
  <si>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</si>
  <si>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</si>
  <si>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</si>
  <si>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</si>
  <si>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</si>
  <si>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</si>
  <si>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</si>
  <si>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</si>
  <si>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</si>
  <si>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</si>
  <si>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</si>
  <si>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</si>
  <si>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</si>
  <si>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</si>
  <si>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</si>
  <si>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</si>
  <si>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</si>
  <si>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</si>
  <si>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</si>
  <si>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</si>
  <si>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</si>
  <si>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</si>
  <si>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</si>
  <si>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</si>
  <si>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</si>
  <si>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</si>
  <si>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</si>
  <si>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</si>
  <si>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</si>
  <si>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</si>
  <si>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</si>
  <si>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</si>
  <si>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</si>
  <si>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</si>
  <si>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</si>
  <si>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</si>
  <si>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</si>
  <si>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</si>
  <si>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</si>
  <si>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</si>
  <si>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</si>
  <si>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</si>
  <si>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</si>
  <si>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</si>
  <si>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</si>
  <si>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</si>
  <si>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</si>
  <si>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</si>
  <si>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</si>
  <si>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</si>
  <si>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</si>
  <si>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</si>
  <si>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</si>
  <si>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</si>
  <si>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</si>
  <si>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</si>
  <si>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</si>
  <si>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</si>
  <si>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</si>
  <si>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</si>
  <si>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</si>
  <si>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</si>
  <si>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</si>
  <si>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</si>
  <si>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</si>
  <si>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</si>
  <si>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</si>
  <si>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</si>
  <si>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</si>
  <si>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</si>
  <si>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</si>
  <si>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</si>
  <si>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</si>
  <si>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</si>
  <si>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</si>
  <si>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</si>
  <si>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</si>
  <si>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</si>
  <si>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</si>
  <si>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</si>
  <si>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</si>
  <si>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</si>
  <si>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</si>
  <si>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</si>
  <si>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</si>
  <si>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</si>
  <si>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</si>
  <si>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</si>
  <si>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</si>
  <si>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</si>
  <si>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</si>
  <si>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</si>
  <si>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</si>
  <si>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</si>
  <si>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</si>
  <si>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</si>
  <si>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</si>
  <si>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</si>
  <si>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</si>
  <si>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</si>
  <si>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</si>
  <si>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</si>
  <si>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</si>
  <si>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</si>
  <si>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</si>
  <si>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</si>
  <si>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</si>
  <si>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</si>
  <si>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</si>
  <si>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</si>
  <si>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</si>
  <si>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</si>
  <si>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</si>
  <si>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</si>
  <si>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</si>
  <si>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</si>
  <si>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</si>
  <si>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</si>
  <si>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</si>
  <si>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</si>
  <si>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</si>
  <si>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</si>
  <si>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</si>
  <si>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</si>
  <si>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</si>
  <si>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</si>
  <si>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</si>
  <si>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</si>
  <si>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</si>
  <si>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</si>
  <si>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</si>
  <si>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</si>
  <si>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</si>
  <si>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</si>
  <si>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</si>
  <si>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</si>
  <si>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</si>
  <si>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</si>
  <si>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</si>
  <si>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</si>
  <si>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</si>
  <si>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</si>
  <si>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</si>
  <si>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</si>
  <si>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</si>
  <si>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</si>
  <si>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</si>
  <si>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</si>
  <si>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</si>
  <si>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</si>
  <si>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</si>
  <si>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</si>
  <si>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</si>
  <si>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</si>
  <si>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</si>
  <si>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</si>
  <si>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</si>
  <si>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</si>
  <si>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</si>
  <si>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</si>
  <si>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</si>
  <si>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</si>
  <si>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</si>
  <si>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</si>
  <si>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</si>
  <si>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</si>
  <si>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</si>
  <si>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</si>
  <si>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</si>
  <si>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</si>
  <si>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</si>
  <si>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</si>
  <si>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</si>
  <si>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</si>
  <si>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</si>
  <si>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</si>
  <si>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</si>
  <si>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</si>
  <si>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</si>
  <si>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</si>
  <si>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</si>
  <si>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</si>
  <si>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</si>
  <si>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</si>
  <si>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</si>
  <si>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</si>
  <si>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</si>
  <si>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</si>
  <si>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</si>
  <si>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</si>
  <si>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</si>
  <si>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</si>
  <si>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</si>
  <si>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</si>
  <si>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</si>
  <si>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</si>
  <si>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</si>
  <si>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</si>
  <si>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</si>
  <si>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</si>
  <si>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</si>
  <si>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</si>
  <si>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</si>
  <si>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</si>
  <si>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</si>
  <si>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</si>
  <si>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</si>
  <si>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</si>
  <si>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</si>
  <si>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</si>
  <si>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</si>
  <si>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</si>
  <si>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</si>
  <si>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</si>
  <si>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</si>
  <si>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</si>
  <si>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</si>
  <si>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</si>
  <si>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</si>
  <si>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</si>
  <si>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</si>
  <si>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</si>
  <si>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</si>
  <si>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</si>
  <si>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</si>
  <si>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</si>
  <si>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</si>
  <si>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</si>
  <si>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</si>
  <si>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</si>
  <si>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</si>
  <si>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</si>
  <si>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</si>
  <si>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</si>
  <si>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</si>
  <si>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</si>
  <si>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</si>
  <si>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</si>
  <si>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</si>
  <si>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</si>
  <si>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</si>
  <si>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</si>
  <si>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</si>
  <si>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</si>
  <si>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</si>
  <si>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</si>
  <si>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</si>
  <si>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</si>
  <si>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</si>
  <si>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</si>
  <si>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</si>
  <si>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</si>
  <si>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</si>
  <si>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</si>
  <si>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</si>
  <si>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</si>
  <si>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</si>
  <si>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</si>
  <si>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</si>
  <si>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</si>
  <si>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</si>
  <si>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</si>
  <si>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</si>
  <si>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</si>
  <si>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</si>
  <si>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</si>
  <si>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</si>
  <si>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</si>
  <si>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</si>
  <si>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</si>
  <si>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</si>
  <si>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</si>
  <si>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</si>
  <si>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</si>
  <si>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</si>
  <si>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</si>
  <si>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</si>
  <si>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</si>
  <si>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</si>
  <si>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</si>
  <si>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</si>
  <si>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</si>
  <si>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</si>
  <si>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</si>
  <si>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</si>
  <si>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</si>
  <si>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</si>
  <si>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</si>
  <si>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</si>
  <si>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</si>
  <si>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</si>
  <si>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</si>
  <si>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</si>
  <si>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</si>
  <si>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</si>
  <si>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</si>
  <si>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</si>
  <si>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</si>
  <si>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</si>
  <si>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</si>
  <si>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</si>
  <si>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</si>
  <si>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</si>
  <si>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</si>
  <si>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</si>
  <si>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</si>
  <si>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</si>
  <si>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</si>
  <si>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</si>
  <si>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</si>
  <si>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</si>
  <si>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</si>
  <si>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</si>
  <si>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</si>
  <si>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</si>
  <si>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</si>
  <si>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</si>
  <si>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</si>
  <si>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</si>
  <si>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</si>
  <si>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</si>
  <si>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</si>
  <si>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</si>
  <si>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</si>
  <si>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</si>
  <si>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</si>
  <si>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</si>
  <si>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</si>
  <si>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</si>
  <si>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</si>
  <si>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</si>
  <si>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</si>
  <si>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</si>
  <si>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</si>
  <si>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</si>
  <si>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</si>
  <si>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</si>
  <si>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</si>
  <si>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</si>
  <si>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</si>
  <si>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</si>
  <si>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</si>
  <si>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</si>
  <si>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</si>
  <si>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</si>
  <si>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</si>
  <si>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</si>
  <si>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</si>
  <si>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</si>
  <si>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</si>
  <si>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</si>
  <si>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</si>
  <si>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</si>
  <si>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</si>
  <si>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</si>
  <si>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</si>
  <si>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</si>
  <si>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</si>
  <si>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</si>
  <si>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</si>
  <si>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</si>
  <si>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</si>
  <si>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</si>
  <si>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</si>
  <si>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</si>
  <si>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</si>
  <si>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</si>
  <si>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</si>
  <si>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</si>
  <si>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</si>
  <si>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</si>
  <si>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</si>
  <si>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</si>
  <si>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</si>
  <si>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</si>
  <si>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</si>
  <si>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</si>
  <si>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</si>
  <si>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</si>
  <si>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</si>
  <si>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</si>
  <si>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</si>
  <si>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</si>
  <si>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</si>
  <si>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</si>
  <si>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</si>
  <si>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</si>
  <si>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</si>
  <si>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</si>
  <si>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</si>
  <si>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</si>
  <si>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</si>
  <si>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</si>
  <si>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</si>
  <si>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</si>
  <si>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</si>
  <si>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</si>
  <si>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</si>
  <si>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</si>
  <si>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</si>
  <si>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</si>
  <si>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</si>
  <si>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</si>
  <si>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</si>
  <si>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</si>
  <si>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</si>
  <si>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</si>
  <si>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</si>
  <si>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</si>
  <si>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</si>
  <si>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</si>
  <si>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</si>
  <si>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</si>
  <si>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</si>
  <si>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</si>
  <si>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</si>
  <si>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</si>
  <si>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</si>
  <si>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</si>
  <si>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</si>
  <si>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</si>
  <si>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</si>
  <si>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</si>
  <si>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</si>
  <si>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</si>
  <si>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</si>
  <si>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</si>
  <si>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</si>
  <si>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</si>
  <si>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</si>
  <si>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</si>
  <si>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</si>
  <si>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</si>
  <si>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</si>
  <si>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</si>
  <si>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</si>
  <si>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</si>
  <si>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</si>
  <si>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</si>
  <si>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</si>
  <si>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</si>
  <si>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</si>
  <si>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</si>
  <si>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</si>
  <si>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</si>
  <si>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</si>
  <si>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</si>
  <si>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</si>
  <si>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</si>
  <si>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</si>
  <si>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</si>
  <si>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</si>
  <si>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</si>
  <si>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</si>
  <si>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</si>
  <si>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</si>
  <si>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</si>
  <si>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</si>
  <si>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</si>
  <si>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</si>
  <si>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</si>
  <si>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</si>
  <si>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</si>
  <si>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</si>
  <si>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</si>
  <si>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</si>
  <si>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</si>
  <si>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</si>
  <si>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</si>
  <si>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</si>
  <si>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</si>
  <si>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</si>
  <si>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</si>
  <si>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</si>
  <si>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</si>
  <si>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</si>
  <si>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</si>
  <si>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</si>
  <si>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</si>
  <si>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</si>
  <si>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</si>
  <si>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</si>
  <si>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</si>
  <si>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</si>
  <si>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</si>
  <si>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</si>
  <si>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</si>
  <si>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</si>
  <si>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</si>
  <si>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</si>
  <si>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</si>
  <si>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</si>
  <si>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</si>
  <si>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</si>
  <si>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</si>
  <si>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</si>
  <si>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</si>
  <si>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</si>
  <si>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</si>
  <si>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</si>
  <si>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</si>
  <si>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</si>
  <si>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</si>
  <si>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</si>
  <si>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</si>
  <si>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</si>
  <si>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</si>
  <si>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</si>
  <si>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</si>
  <si>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</si>
  <si>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</si>
  <si>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</si>
  <si>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</si>
  <si>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</si>
  <si>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</si>
  <si>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</si>
  <si>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</si>
  <si>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</si>
  <si>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</si>
  <si>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</si>
  <si>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</si>
  <si>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</si>
  <si>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</si>
  <si>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</si>
  <si>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</si>
  <si>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</si>
  <si>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</si>
  <si>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</si>
  <si>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</si>
  <si>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</si>
  <si>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</si>
  <si>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</si>
  <si>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</si>
  <si>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</si>
  <si>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</si>
  <si>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</si>
  <si>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</si>
  <si>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</si>
  <si>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</si>
  <si>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</si>
  <si>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</si>
  <si>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</si>
  <si>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</si>
  <si>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</si>
  <si>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</si>
  <si>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</si>
  <si>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</si>
  <si>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</si>
  <si>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</si>
  <si>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</si>
  <si>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</si>
  <si>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</si>
  <si>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</si>
  <si>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</si>
  <si>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</si>
  <si>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</si>
  <si>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</si>
  <si>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</si>
  <si>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</si>
  <si>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</si>
  <si>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</si>
  <si>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</si>
  <si>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</si>
  <si>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</si>
  <si>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</si>
  <si>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</si>
  <si>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</si>
  <si>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</si>
  <si>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</si>
  <si>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</si>
  <si>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</si>
  <si>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</si>
  <si>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</si>
  <si>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</si>
  <si>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</si>
  <si>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</si>
  <si>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</si>
  <si>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</si>
  <si>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</si>
  <si>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</si>
  <si>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</si>
  <si>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</si>
  <si>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</si>
  <si>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</si>
  <si>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</si>
  <si>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</si>
  <si>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</si>
  <si>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</si>
  <si>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</si>
  <si>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</si>
  <si>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</si>
  <si>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</si>
  <si>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</si>
  <si>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</si>
  <si>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</si>
  <si>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</si>
  <si>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</si>
  <si>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</si>
  <si>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</si>
  <si>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</si>
  <si>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</si>
  <si>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</si>
  <si>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</si>
  <si>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</si>
  <si>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</si>
  <si>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</si>
  <si>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</si>
  <si>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</si>
  <si>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</si>
  <si>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</si>
  <si>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</si>
  <si>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</si>
  <si>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</si>
  <si>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</si>
  <si>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</si>
  <si>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</si>
  <si>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</si>
  <si>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</si>
  <si>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</si>
  <si>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</si>
  <si>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</si>
  <si>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</si>
  <si>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</si>
  <si>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</si>
  <si>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</si>
  <si>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</si>
  <si>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</si>
  <si>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</si>
  <si>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</si>
  <si>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</si>
  <si>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</si>
  <si>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</si>
  <si>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</si>
  <si>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</si>
  <si>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</si>
  <si>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</si>
  <si>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</si>
  <si>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</si>
  <si>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</si>
  <si>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</si>
  <si>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</si>
  <si>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</si>
  <si>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</si>
  <si>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</si>
  <si>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</si>
  <si>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</si>
  <si>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</si>
  <si>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</si>
  <si>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</si>
  <si>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</si>
  <si>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</si>
  <si>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</si>
  <si>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</si>
  <si>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</si>
  <si>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</si>
  <si>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</si>
  <si>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</si>
  <si>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</si>
  <si>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</si>
  <si>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</si>
  <si>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</si>
  <si>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</si>
  <si>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</si>
  <si>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</si>
  <si>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</si>
  <si>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</si>
  <si>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</si>
  <si>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</si>
  <si>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</si>
  <si>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</si>
  <si>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</si>
  <si>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</si>
  <si>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</si>
  <si>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</si>
  <si>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</si>
  <si>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</si>
  <si>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</si>
  <si>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</si>
  <si>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</si>
  <si>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</si>
  <si>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</si>
  <si>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</si>
  <si>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</si>
  <si>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</si>
  <si>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</si>
  <si>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</si>
  <si>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</si>
  <si>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</si>
  <si>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</si>
  <si>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</si>
  <si>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</si>
  <si>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</si>
  <si>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</si>
  <si>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</si>
  <si>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</si>
  <si>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</si>
  <si>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</si>
  <si>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</si>
  <si>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</si>
  <si>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</si>
  <si>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</si>
  <si>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</si>
  <si>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</si>
  <si>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</si>
  <si>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</si>
  <si>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</si>
  <si>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</si>
  <si>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</si>
  <si>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</si>
  <si>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</si>
  <si>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</si>
  <si>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</si>
  <si>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</si>
  <si>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</si>
  <si>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</si>
  <si>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</si>
  <si>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</si>
  <si>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</si>
  <si>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</si>
  <si>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</si>
  <si>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</si>
  <si>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</si>
  <si>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</si>
  <si>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</si>
  <si>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</si>
  <si>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</si>
  <si>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</si>
  <si>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</si>
  <si>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</si>
  <si>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</si>
  <si>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</si>
  <si>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</si>
  <si>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</si>
  <si>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</si>
  <si>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</si>
  <si>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</si>
  <si>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</si>
  <si>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</si>
  <si>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</si>
  <si>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</si>
  <si>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</si>
  <si>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</si>
  <si>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</si>
  <si>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</si>
  <si>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</si>
  <si>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</si>
  <si>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</si>
  <si>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</si>
  <si>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</si>
  <si>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</si>
  <si>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</si>
  <si>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</si>
  <si>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</si>
  <si>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</si>
  <si>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</si>
  <si>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</si>
  <si>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</si>
  <si>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</si>
  <si>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</si>
  <si>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</si>
  <si>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</si>
  <si>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</si>
  <si>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</si>
  <si>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</si>
  <si>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</si>
  <si>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</si>
  <si>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</si>
  <si>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</si>
  <si>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</si>
  <si>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</si>
  <si>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</si>
  <si>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</si>
  <si>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</si>
  <si>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</si>
  <si>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</si>
  <si>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</si>
  <si>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</si>
  <si>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</si>
  <si>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</si>
  <si>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</si>
  <si>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</si>
  <si>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</si>
  <si>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</si>
  <si>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</si>
  <si>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</si>
  <si>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</si>
  <si>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</si>
  <si>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</si>
  <si>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</si>
  <si>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</si>
  <si>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</si>
  <si>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</si>
  <si>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</si>
  <si>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</si>
  <si>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</si>
  <si>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</si>
  <si>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</si>
  <si>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</si>
  <si>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</si>
  <si>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</si>
  <si>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</si>
  <si>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</si>
  <si>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</si>
  <si>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</si>
  <si>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</si>
  <si>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</si>
  <si>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</si>
  <si>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</si>
  <si>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</si>
  <si>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</si>
  <si>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</si>
  <si>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</si>
  <si>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</si>
  <si>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</si>
  <si>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</si>
  <si>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</si>
  <si>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</si>
  <si>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</si>
  <si>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</si>
  <si>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</si>
  <si>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</si>
  <si>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</si>
  <si>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</si>
  <si>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</si>
  <si>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</si>
  <si>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</si>
  <si>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</si>
  <si>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</si>
  <si>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</si>
  <si>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</si>
  <si>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</si>
  <si>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</si>
  <si>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</si>
  <si>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</si>
  <si>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</si>
  <si>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</si>
  <si>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</si>
  <si>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</si>
  <si>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</si>
  <si>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</si>
  <si>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</si>
  <si>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</si>
  <si>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</si>
  <si>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</si>
  <si>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</si>
  <si>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</si>
  <si>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</si>
  <si>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</si>
  <si>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</si>
  <si>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</si>
  <si>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</si>
  <si>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</si>
  <si>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</si>
  <si>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</si>
  <si>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</si>
  <si>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</si>
  <si>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</si>
  <si>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</si>
  <si>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</si>
  <si>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</si>
  <si>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</si>
  <si>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</si>
  <si>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</si>
  <si>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</si>
  <si>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</si>
  <si>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</si>
  <si>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</si>
  <si>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</si>
  <si>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</si>
  <si>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</si>
  <si>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</si>
  <si>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</si>
  <si>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</si>
  <si>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</si>
  <si>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</si>
  <si>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</si>
  <si>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</si>
  <si>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</si>
  <si>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</si>
  <si>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</si>
  <si>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</si>
  <si>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</si>
  <si>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</si>
  <si>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</si>
  <si>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</si>
  <si>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</si>
  <si>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</si>
  <si>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</si>
  <si>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</si>
  <si>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</si>
  <si>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</si>
  <si>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</si>
  <si>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</si>
  <si>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</si>
  <si>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</si>
  <si>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</si>
  <si>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</si>
  <si>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</si>
  <si>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</si>
  <si>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</si>
  <si>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</si>
  <si>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</si>
  <si>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</si>
  <si>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</si>
  <si>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</si>
  <si>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</si>
  <si>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</si>
  <si>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</si>
  <si>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</si>
  <si>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</si>
  <si>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</si>
  <si>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</si>
  <si>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</si>
  <si>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</si>
  <si>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</si>
  <si>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</si>
  <si>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</si>
  <si>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</si>
  <si>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</si>
  <si>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</si>
  <si>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</si>
  <si>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</si>
  <si>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</si>
  <si>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</si>
  <si>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</si>
  <si>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</si>
  <si>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</si>
  <si>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</si>
  <si>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</si>
  <si>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</si>
  <si>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</si>
  <si>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</si>
  <si>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</si>
  <si>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</si>
  <si>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</si>
  <si>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</si>
  <si>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</si>
  <si>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</si>
  <si>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</si>
  <si>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</si>
  <si>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</si>
  <si>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</si>
  <si>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</si>
  <si>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</si>
  <si>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</si>
  <si>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</si>
  <si>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</si>
  <si>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</si>
  <si>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</si>
  <si>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</si>
  <si>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</si>
  <si>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</si>
  <si>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</si>
  <si>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</si>
  <si>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</si>
  <si>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</si>
  <si>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</si>
  <si>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</si>
  <si>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</si>
  <si>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</si>
  <si>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</si>
  <si>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</si>
  <si>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</si>
  <si>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</si>
  <si>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</si>
  <si>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</si>
  <si>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</si>
  <si>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</si>
  <si>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</si>
  <si>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</si>
  <si>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</si>
  <si>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</si>
  <si>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</si>
  <si>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</si>
  <si>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</si>
  <si>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</si>
  <si>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</si>
  <si>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</si>
  <si>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</si>
  <si>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</si>
  <si>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</si>
  <si>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</si>
  <si>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</si>
  <si>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</si>
  <si>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</si>
  <si>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</si>
  <si>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</si>
  <si>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</si>
  <si>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</si>
  <si>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</si>
  <si>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</si>
  <si>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</si>
  <si>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</si>
  <si>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</si>
  <si>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</si>
  <si>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</si>
  <si>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</si>
  <si>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</si>
  <si>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</si>
  <si>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</si>
  <si>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</si>
  <si>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</si>
  <si>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</si>
  <si>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</si>
  <si>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</si>
  <si>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</si>
  <si>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</si>
  <si>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</si>
  <si>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</si>
  <si>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</si>
  <si>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</si>
  <si>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</si>
  <si>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</si>
  <si>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</si>
  <si>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</si>
  <si>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</si>
  <si>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</si>
  <si>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</si>
  <si>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</si>
  <si>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</si>
  <si>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</si>
  <si>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</si>
  <si>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</si>
  <si>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</si>
  <si>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</si>
  <si>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</si>
  <si>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</si>
  <si>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</si>
  <si>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</si>
  <si>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</si>
  <si>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</si>
  <si>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</si>
  <si>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</si>
  <si>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</si>
  <si>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</si>
  <si>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</si>
  <si>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</si>
  <si>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</si>
  <si>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</si>
  <si>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</si>
  <si>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</si>
  <si>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</si>
  <si>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</si>
  <si>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</si>
  <si>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</si>
  <si>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</si>
  <si>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</si>
  <si>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</si>
  <si>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</si>
  <si>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</si>
  <si>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</si>
  <si>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</si>
  <si>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</si>
  <si>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</si>
  <si>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</si>
  <si>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</si>
  <si>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</si>
  <si>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</si>
  <si>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</si>
  <si>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</si>
  <si>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</si>
  <si>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</si>
  <si>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</si>
  <si>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</si>
  <si>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</si>
  <si>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</si>
  <si>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</si>
  <si>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</si>
  <si>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</si>
  <si>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</si>
  <si>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</si>
  <si>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</si>
  <si>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</si>
  <si>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</si>
  <si>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</si>
  <si>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</si>
  <si>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</si>
  <si>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</si>
  <si>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</si>
  <si>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</si>
  <si>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</si>
  <si>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</si>
  <si>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</si>
  <si>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</si>
  <si>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</si>
  <si>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</si>
  <si>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</si>
  <si>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</si>
  <si>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</si>
  <si>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</si>
  <si>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</si>
  <si>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</si>
  <si>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</si>
  <si>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</si>
  <si>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</si>
  <si>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</si>
  <si>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</si>
  <si>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</si>
  <si>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</si>
  <si>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</si>
  <si>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</si>
  <si>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</si>
  <si>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</si>
  <si>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</si>
  <si>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</si>
  <si>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</si>
  <si>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</si>
  <si>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</si>
  <si>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</si>
  <si>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</si>
  <si>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</si>
  <si>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</si>
  <si>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</si>
  <si>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</si>
  <si>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</si>
  <si>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</si>
  <si>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</si>
  <si>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</si>
  <si>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</si>
  <si>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</si>
  <si>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</si>
  <si>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</si>
  <si>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</si>
  <si>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</si>
  <si>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</si>
  <si>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</si>
  <si>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</si>
  <si>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</si>
  <si>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</si>
  <si>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</si>
  <si>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</si>
  <si>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</si>
  <si>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</si>
  <si>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</si>
  <si>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</si>
  <si>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</si>
  <si>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</si>
  <si>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</si>
  <si>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</si>
  <si>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</si>
  <si>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</si>
  <si>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</si>
  <si>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</si>
  <si>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</si>
  <si>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</si>
  <si>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</si>
  <si>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</si>
  <si>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</si>
  <si>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</si>
  <si>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</si>
  <si>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</si>
  <si>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</si>
  <si>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</si>
  <si>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</si>
  <si>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</si>
  <si>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</si>
  <si>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</si>
  <si>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</si>
  <si>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</si>
  <si>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</si>
  <si>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</si>
  <si>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</si>
  <si>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</si>
  <si>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</si>
  <si>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</si>
  <si>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</si>
  <si>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</si>
  <si>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</si>
  <si>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</si>
  <si>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</si>
  <si>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</si>
  <si>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</si>
  <si>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</si>
  <si>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</si>
  <si>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</si>
  <si>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</si>
  <si>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</si>
  <si>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</si>
  <si>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</si>
  <si>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</si>
  <si>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</si>
  <si>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</si>
  <si>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</si>
  <si>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</si>
  <si>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</si>
  <si>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</si>
  <si>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</si>
  <si>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</si>
  <si>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</si>
  <si>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</si>
  <si>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</si>
  <si>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</si>
  <si>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</si>
  <si>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</si>
  <si>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</si>
  <si>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</si>
  <si>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</si>
  <si>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</si>
  <si>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</si>
  <si>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</si>
  <si>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</si>
  <si>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</si>
  <si>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</si>
  <si>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</si>
  <si>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</si>
  <si>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</si>
  <si>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</si>
  <si>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</si>
  <si>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</si>
  <si>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</si>
  <si>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</si>
  <si>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</si>
  <si>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</si>
  <si>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</si>
  <si>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</si>
  <si>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</si>
  <si>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</si>
  <si>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</si>
  <si>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</si>
  <si>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</si>
  <si>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</si>
  <si>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</si>
  <si>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</si>
  <si>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</si>
  <si>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</si>
  <si>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</si>
  <si>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</si>
  <si>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</si>
  <si>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</si>
  <si>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</si>
  <si>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</si>
  <si>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</si>
  <si>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</si>
  <si>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</si>
  <si>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</si>
  <si>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</si>
  <si>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</si>
  <si>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</si>
  <si>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</si>
  <si>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</si>
  <si>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</si>
  <si>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</si>
  <si>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</si>
  <si>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</si>
  <si>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</si>
  <si>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</si>
  <si>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</si>
  <si>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</si>
  <si>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</si>
  <si>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</si>
  <si>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</si>
  <si>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</si>
  <si>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</si>
  <si>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</si>
  <si>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</si>
  <si>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</si>
  <si>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</si>
  <si>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</si>
  <si>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</si>
  <si>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</si>
  <si>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</si>
  <si>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</si>
  <si>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</si>
  <si>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</si>
  <si>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</si>
  <si>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</si>
  <si>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</si>
  <si>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</si>
  <si>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</si>
  <si>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</si>
  <si>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</si>
  <si>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</si>
  <si>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</si>
  <si>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</si>
  <si>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</si>
  <si>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</si>
  <si>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</si>
  <si>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</si>
  <si>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</si>
  <si>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</si>
  <si>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</si>
  <si>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</si>
  <si>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</si>
  <si>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</si>
  <si>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</si>
  <si>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</si>
  <si>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</si>
  <si>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</si>
  <si>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</si>
  <si>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</si>
  <si>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</si>
  <si>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</si>
  <si>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</si>
  <si>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</si>
  <si>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</si>
  <si>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</si>
  <si>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</si>
  <si>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</si>
  <si>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</si>
  <si>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</si>
  <si>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</si>
  <si>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</si>
  <si>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</si>
  <si>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</si>
  <si>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</si>
  <si>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</si>
  <si>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</si>
  <si>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</si>
  <si>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</si>
  <si>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</si>
  <si>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</si>
  <si>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</si>
  <si>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</si>
  <si>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</si>
  <si>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</si>
  <si>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</si>
  <si>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</si>
  <si>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</si>
  <si>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</si>
  <si>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</si>
  <si>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</si>
  <si>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</si>
  <si>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</si>
  <si>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</si>
  <si>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</si>
  <si>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</si>
  <si>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</si>
  <si>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</si>
  <si>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</si>
  <si>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</si>
  <si>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</si>
  <si>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</si>
  <si>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</si>
  <si>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</si>
  <si>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</si>
  <si>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</si>
  <si>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</si>
  <si>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</si>
  <si>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</si>
  <si>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</si>
  <si>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</si>
  <si>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</si>
  <si>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</si>
  <si>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</si>
  <si>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</si>
  <si>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</si>
  <si>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</si>
  <si>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</si>
  <si>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</si>
  <si>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</si>
  <si>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</si>
  <si>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</si>
  <si>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</si>
  <si>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</si>
  <si>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</si>
  <si>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</si>
  <si>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</si>
  <si>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</si>
  <si>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</si>
  <si>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</si>
  <si>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</si>
  <si>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</si>
  <si>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</si>
  <si>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</si>
  <si>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</si>
  <si>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</si>
  <si>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</si>
  <si>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</si>
  <si>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</si>
  <si>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</si>
  <si>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</si>
  <si>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</si>
  <si>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</si>
  <si>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</si>
  <si>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</si>
  <si>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</si>
  <si>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</si>
  <si>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</si>
  <si>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</si>
  <si>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</si>
  <si>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</si>
  <si>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</si>
  <si>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</si>
  <si>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</si>
  <si>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</si>
  <si>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</si>
  <si>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</si>
  <si>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</si>
  <si>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</si>
  <si>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</si>
  <si>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</si>
  <si>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</si>
  <si>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</si>
  <si>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</si>
  <si>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</si>
  <si>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</si>
  <si>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</si>
  <si>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</si>
  <si>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</si>
  <si>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</si>
  <si>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</si>
  <si>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</si>
  <si>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</si>
  <si>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</si>
  <si>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</si>
  <si>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</si>
  <si>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</si>
  <si>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</si>
  <si>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</si>
  <si>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</si>
  <si>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</si>
  <si>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</si>
  <si>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</si>
  <si>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</si>
  <si>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</si>
  <si>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</si>
  <si>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</si>
  <si>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</si>
  <si>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</si>
  <si>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</si>
  <si>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</si>
  <si>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</si>
  <si>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</si>
  <si>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</si>
  <si>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</si>
  <si>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</si>
  <si>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</si>
  <si>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</si>
  <si>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</si>
  <si>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</si>
  <si>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</si>
  <si>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</si>
  <si>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</si>
  <si>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</si>
  <si>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</si>
  <si>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</si>
  <si>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</si>
  <si>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</si>
  <si>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</si>
  <si>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</si>
  <si>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</si>
  <si>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</si>
  <si>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</si>
  <si>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</si>
  <si>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</si>
  <si>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</si>
  <si>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</si>
  <si>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</si>
  <si>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</si>
  <si>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</si>
  <si>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</si>
  <si>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</si>
  <si>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</si>
  <si>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</si>
  <si>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</si>
  <si>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</si>
  <si>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</si>
  <si>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</si>
  <si>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</si>
  <si>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</si>
  <si>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</si>
  <si>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</si>
  <si>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</si>
  <si>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</si>
  <si>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</si>
  <si>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</si>
  <si>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</si>
  <si>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</si>
  <si>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</si>
  <si>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</si>
  <si>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</si>
  <si>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</si>
  <si>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</si>
  <si>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</si>
  <si>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</si>
  <si>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</si>
  <si>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</si>
  <si>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</si>
  <si>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</si>
  <si>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</si>
  <si>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</si>
  <si>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</si>
  <si>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</si>
  <si>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</si>
  <si>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</si>
  <si>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</si>
  <si>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</si>
  <si>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</si>
  <si>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</si>
  <si>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</si>
  <si>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</si>
  <si>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</si>
  <si>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</si>
  <si>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</si>
  <si>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</si>
  <si>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</si>
  <si>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</si>
  <si>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</si>
  <si>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</si>
  <si>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</si>
  <si>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</si>
  <si>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</si>
  <si>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</si>
  <si>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</si>
  <si>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</si>
  <si>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</si>
  <si>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</si>
  <si>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</si>
  <si>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</si>
  <si>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</si>
  <si>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</si>
  <si>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</si>
  <si>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</si>
  <si>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</si>
  <si>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</si>
  <si>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</si>
  <si>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</si>
  <si>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</si>
  <si>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</si>
  <si>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</si>
  <si>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</si>
  <si>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</si>
  <si>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</si>
  <si>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</si>
  <si>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</si>
  <si>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</si>
  <si>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</si>
  <si>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</si>
  <si>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</si>
  <si>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</si>
  <si>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</si>
  <si>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</si>
  <si>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</si>
  <si>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</si>
  <si>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</si>
  <si>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</si>
  <si>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</si>
  <si>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</si>
  <si>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</si>
  <si>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</si>
  <si>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</si>
  <si>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</si>
  <si>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</si>
  <si>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</si>
  <si>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</si>
  <si>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</si>
  <si>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</si>
  <si>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</si>
  <si>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</si>
  <si>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</si>
  <si>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</si>
  <si>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</si>
  <si>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</si>
  <si>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</si>
  <si>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</si>
  <si>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</si>
  <si>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</si>
  <si>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</si>
  <si>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</si>
  <si>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</si>
  <si>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</si>
  <si>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</si>
  <si>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</si>
  <si>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</si>
  <si>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</si>
  <si>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</si>
  <si>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</si>
  <si>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</si>
  <si>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</si>
  <si>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</si>
  <si>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</si>
  <si>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</si>
  <si>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</si>
  <si>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</si>
  <si>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</si>
  <si>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</si>
  <si>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</si>
  <si>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</si>
  <si>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</si>
  <si>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</si>
  <si>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</si>
  <si>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</si>
  <si>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</si>
  <si>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</si>
  <si>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</si>
  <si>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</si>
  <si>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</si>
  <si>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</si>
  <si>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</si>
  <si>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</si>
  <si>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</si>
  <si>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</si>
  <si>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</si>
  <si>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</si>
  <si>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</si>
  <si>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</si>
  <si>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</si>
  <si>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</si>
  <si>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</si>
  <si>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</si>
  <si>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</si>
  <si>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</si>
  <si>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</si>
  <si>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</si>
  <si>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</si>
  <si>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</si>
  <si>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</si>
  <si>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</si>
  <si>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</si>
  <si>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</si>
  <si>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</si>
  <si>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</si>
  <si>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</si>
  <si>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</si>
  <si>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</si>
  <si>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</si>
  <si>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</si>
  <si>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</si>
  <si>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</si>
  <si>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</si>
  <si>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</si>
  <si>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</si>
  <si>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</si>
  <si>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</si>
  <si>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</si>
  <si>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</si>
  <si>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</si>
  <si>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</si>
  <si>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</si>
  <si>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</si>
  <si>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</si>
  <si>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</si>
  <si>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</si>
  <si>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</si>
  <si>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</si>
  <si>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</si>
  <si>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</si>
  <si>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</si>
  <si>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</si>
  <si>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</si>
  <si>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</si>
  <si>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</si>
  <si>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</si>
  <si>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</si>
  <si>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</si>
  <si>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</si>
  <si>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</si>
  <si>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</si>
  <si>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</si>
  <si>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</si>
  <si>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</si>
  <si>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</si>
  <si>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</si>
  <si>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</si>
  <si>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</si>
  <si>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</si>
  <si>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</si>
  <si>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</si>
  <si>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</si>
  <si>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</si>
  <si>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</si>
  <si>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</si>
  <si>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</si>
  <si>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</si>
  <si>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</si>
  <si>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</si>
  <si>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</si>
  <si>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</si>
  <si>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</si>
  <si>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</si>
  <si>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</si>
  <si>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</si>
  <si>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</si>
  <si>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</si>
  <si>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</si>
  <si>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</si>
  <si>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</si>
  <si>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</si>
  <si>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</si>
  <si>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</si>
  <si>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</si>
  <si>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</si>
  <si>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</si>
  <si>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</si>
  <si>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</si>
  <si>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</si>
  <si>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</si>
  <si>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</si>
  <si>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</si>
  <si>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</si>
  <si>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</si>
  <si>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</si>
  <si>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</si>
  <si>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</si>
  <si>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</si>
  <si>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</si>
  <si>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</si>
  <si>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</si>
  <si>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</si>
  <si>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</si>
  <si>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</si>
  <si>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</si>
  <si>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</si>
  <si>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</si>
  <si>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</si>
  <si>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</si>
  <si>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</si>
  <si>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</si>
  <si>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</si>
  <si>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</si>
  <si>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</si>
  <si>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</si>
  <si>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</si>
  <si>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</si>
  <si>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</si>
  <si>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</si>
  <si>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</si>
  <si>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</si>
  <si>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</si>
  <si>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</si>
  <si>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</si>
  <si>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</si>
  <si>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</si>
  <si>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</si>
  <si>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</si>
  <si>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</si>
  <si>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</si>
  <si>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</si>
  <si>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</si>
  <si>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</si>
  <si>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</si>
  <si>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</si>
  <si>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</si>
  <si>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</si>
  <si>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</si>
  <si>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</si>
  <si>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</si>
  <si>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</si>
  <si>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</si>
  <si>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</si>
  <si>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</si>
  <si>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</si>
  <si>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</si>
  <si>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</si>
  <si>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</si>
  <si>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</si>
  <si>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</si>
  <si>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</si>
  <si>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</si>
  <si>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</si>
  <si>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</si>
  <si>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</si>
  <si>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</si>
  <si>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</si>
  <si>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</si>
  <si>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</si>
  <si>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</si>
  <si>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</si>
  <si>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</si>
  <si>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</si>
  <si>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</si>
  <si>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</si>
  <si>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</si>
  <si>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</si>
  <si>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</si>
  <si>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</si>
  <si>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</si>
  <si>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</si>
  <si>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</si>
  <si>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</si>
  <si>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</si>
  <si>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</si>
  <si>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</si>
  <si>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</si>
  <si>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</si>
  <si>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</si>
  <si>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</si>
  <si>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</si>
  <si>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</si>
  <si>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</si>
  <si>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</si>
  <si>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</si>
  <si>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</si>
  <si>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</si>
  <si>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</si>
  <si>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</si>
  <si>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</si>
  <si>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</si>
  <si>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</si>
  <si>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</si>
  <si>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</si>
  <si>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</si>
  <si>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</si>
  <si>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</si>
  <si>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</si>
  <si>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</si>
  <si>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</si>
  <si>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</si>
  <si>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</si>
  <si>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</si>
  <si>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</si>
  <si>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</si>
  <si>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</si>
  <si>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</si>
  <si>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</si>
  <si>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</si>
  <si>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</si>
  <si>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</si>
  <si>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</si>
  <si>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</si>
  <si>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</si>
  <si>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</si>
  <si>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</si>
  <si>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</si>
  <si>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</si>
  <si>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</si>
  <si>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</si>
  <si>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</si>
  <si>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</si>
  <si>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</si>
  <si>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</si>
  <si>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</si>
  <si>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</si>
  <si>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</si>
  <si>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</si>
  <si>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</si>
  <si>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</si>
  <si>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</si>
  <si>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</si>
  <si>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</si>
  <si>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</si>
  <si>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</si>
  <si>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</si>
  <si>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</si>
  <si>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</si>
  <si>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</si>
  <si>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</si>
  <si>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</si>
  <si>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</si>
  <si>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</si>
  <si>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</si>
  <si>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</si>
  <si>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</si>
  <si>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</si>
  <si>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</si>
  <si>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</si>
  <si>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</si>
  <si>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</si>
  <si>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</si>
  <si>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</si>
  <si>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</si>
  <si>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</si>
  <si>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</si>
  <si>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</si>
  <si>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</si>
  <si>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</si>
  <si>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</si>
  <si>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</si>
  <si>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</si>
  <si>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</si>
  <si>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</si>
  <si>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</si>
  <si>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</si>
  <si>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</si>
  <si>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</si>
  <si>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</si>
  <si>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</si>
  <si>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</si>
  <si>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</si>
  <si>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</si>
  <si>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</si>
  <si>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</si>
  <si>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</si>
  <si>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</si>
  <si>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</si>
  <si>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</si>
  <si>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</si>
  <si>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</si>
  <si>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</si>
  <si>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</si>
  <si>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</si>
  <si>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</si>
  <si>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</si>
  <si>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</si>
  <si>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</si>
  <si>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</si>
  <si>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</si>
  <si>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</si>
  <si>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</si>
  <si>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</si>
  <si>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</si>
  <si>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</si>
  <si>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</si>
  <si>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</si>
  <si>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</si>
  <si>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</si>
  <si>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</si>
  <si>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</si>
  <si>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</si>
  <si>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</si>
  <si>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</si>
  <si>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</si>
  <si>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</si>
  <si>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</si>
  <si>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</si>
  <si>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</si>
  <si>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</si>
  <si>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</si>
  <si>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</si>
  <si>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</si>
  <si>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</si>
  <si>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</si>
  <si>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</si>
  <si>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</si>
  <si>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</si>
  <si>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</si>
  <si>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</si>
  <si>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</si>
  <si>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</si>
  <si>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</si>
  <si>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</si>
  <si>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</si>
  <si>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</si>
  <si>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</si>
  <si>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</si>
  <si>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</si>
  <si>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</si>
  <si>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</si>
  <si>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</si>
  <si>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</si>
  <si>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</si>
  <si>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</si>
  <si>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</si>
  <si>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</si>
  <si>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</si>
  <si>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</si>
  <si>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</si>
  <si>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</si>
  <si>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</si>
  <si>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</si>
  <si>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</si>
  <si>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</si>
  <si>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</si>
  <si>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</si>
  <si>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</si>
  <si>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</si>
  <si>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</si>
  <si>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</si>
  <si>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</si>
  <si>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</si>
  <si>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</si>
  <si>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</si>
  <si>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</si>
  <si>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</si>
  <si>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</si>
  <si>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</si>
  <si>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</si>
  <si>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</si>
  <si>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</si>
  <si>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</si>
  <si>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</si>
  <si>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</si>
  <si>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</si>
  <si>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</si>
  <si>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</si>
  <si>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</si>
  <si>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</si>
  <si>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</si>
  <si>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</si>
  <si>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</si>
  <si>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</si>
  <si>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</si>
  <si>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</si>
  <si>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</si>
  <si>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</si>
  <si>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</si>
  <si>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</si>
  <si>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</si>
  <si>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</si>
  <si>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</si>
  <si>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</si>
  <si>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</si>
  <si>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</si>
  <si>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</si>
  <si>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</si>
  <si>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</si>
  <si>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</si>
  <si>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</si>
  <si>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</si>
  <si>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</si>
  <si>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</si>
  <si>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</si>
  <si>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</si>
  <si>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</si>
  <si>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</si>
  <si>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</si>
  <si>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</si>
  <si>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</si>
  <si>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</si>
  <si>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</si>
  <si>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</si>
  <si>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</si>
  <si>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</si>
  <si>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</si>
  <si>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</si>
  <si>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</si>
  <si>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</si>
  <si>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</si>
  <si>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</si>
  <si>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</si>
  <si>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</si>
  <si>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</si>
  <si>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</si>
  <si>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</si>
  <si>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</si>
  <si>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</si>
  <si>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</si>
  <si>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</si>
  <si>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</si>
  <si>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</si>
  <si>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</si>
  <si>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</si>
  <si>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</si>
  <si>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</si>
  <si>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</si>
  <si>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</si>
  <si>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</si>
  <si>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</si>
  <si>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</si>
  <si>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</si>
  <si>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</si>
  <si>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</si>
  <si>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</si>
  <si>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</si>
  <si>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</si>
  <si>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</si>
  <si>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</si>
  <si>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</si>
  <si>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</si>
  <si>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</si>
  <si>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</si>
  <si>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</si>
  <si>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</si>
  <si>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</si>
  <si>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</si>
  <si>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</si>
  <si>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</si>
  <si>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</si>
  <si>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</si>
  <si>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</si>
  <si>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</si>
  <si>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</si>
  <si>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</si>
  <si>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</si>
  <si>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</si>
  <si>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</si>
  <si>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</si>
  <si>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</si>
  <si>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</si>
  <si>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</si>
  <si>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</si>
  <si>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</si>
  <si>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</si>
  <si>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</si>
  <si>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</si>
  <si>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</si>
  <si>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</si>
  <si>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</si>
  <si>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</si>
  <si>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</si>
  <si>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</si>
  <si>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</si>
  <si>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</si>
  <si>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</si>
  <si>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</si>
  <si>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</si>
  <si>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</si>
  <si>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</si>
  <si>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</si>
  <si>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</si>
  <si>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</si>
  <si>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</si>
  <si>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</si>
  <si>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</si>
  <si>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</si>
  <si>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</si>
  <si>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</si>
  <si>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</si>
  <si>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</si>
  <si>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</si>
  <si>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</si>
  <si>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</si>
  <si>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</si>
  <si>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</si>
  <si>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</si>
  <si>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</si>
  <si>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</si>
  <si>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</si>
  <si>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</si>
  <si>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</si>
  <si>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</si>
  <si>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</si>
  <si>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</si>
  <si>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</si>
  <si>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</si>
  <si>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</si>
  <si>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</si>
  <si>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</si>
  <si>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</si>
  <si>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</si>
  <si>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</si>
  <si>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</si>
  <si>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</si>
  <si>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</si>
  <si>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</si>
  <si>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</si>
  <si>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</si>
  <si>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</si>
  <si>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</si>
  <si>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</si>
  <si>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</si>
  <si>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</si>
  <si>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</si>
  <si>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</si>
  <si>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</si>
  <si>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</si>
  <si>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</si>
  <si>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</si>
  <si>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</si>
  <si>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</si>
  <si>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</si>
  <si>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</si>
  <si>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</si>
  <si>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</si>
  <si>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</si>
  <si>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</si>
  <si>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</si>
  <si>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</si>
  <si>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</si>
  <si>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</si>
  <si>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</si>
  <si>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</si>
  <si>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</si>
  <si>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</si>
  <si>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</si>
  <si>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</si>
  <si>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</si>
  <si>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</si>
  <si>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</si>
  <si>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</si>
  <si>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</si>
  <si>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</si>
  <si>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</si>
  <si>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</si>
  <si>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</si>
  <si>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</si>
  <si>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</si>
  <si>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</si>
  <si>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</si>
  <si>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</si>
  <si>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</si>
  <si>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</si>
  <si>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</si>
  <si>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</si>
  <si>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</si>
  <si>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</si>
  <si>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</si>
  <si>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</si>
  <si>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</si>
  <si>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</si>
  <si>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</si>
  <si>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</si>
  <si>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</si>
  <si>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</si>
  <si>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</si>
  <si>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</si>
  <si>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</si>
  <si>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</si>
  <si>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</si>
  <si>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</si>
  <si>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</si>
  <si>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</si>
  <si>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</si>
  <si>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</si>
  <si>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</si>
  <si>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</si>
  <si>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</si>
  <si>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</si>
  <si>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</si>
  <si>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</si>
  <si>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</si>
  <si>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</si>
  <si>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</si>
  <si>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</si>
  <si>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</si>
  <si>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</si>
  <si>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</si>
  <si>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</si>
  <si>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</si>
  <si>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</si>
  <si>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</si>
  <si>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</si>
  <si>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</si>
  <si>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</si>
  <si>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</si>
  <si>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</si>
  <si>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</si>
  <si>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</si>
  <si>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</si>
  <si>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</si>
  <si>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</si>
  <si>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</si>
  <si>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</si>
  <si>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</si>
  <si>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</si>
  <si>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</si>
  <si>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</si>
  <si>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</si>
  <si>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</si>
  <si>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</si>
  <si>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</si>
  <si>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</si>
  <si>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</si>
  <si>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</si>
  <si>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</si>
  <si>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</si>
  <si>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</si>
  <si>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</si>
  <si>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</si>
  <si>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</si>
  <si>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</si>
  <si>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</si>
  <si>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</si>
  <si>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</si>
  <si>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</si>
  <si>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</si>
  <si>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</si>
  <si>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</si>
  <si>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</si>
  <si>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</si>
  <si>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</si>
  <si>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</si>
  <si>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</si>
  <si>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</si>
  <si>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</si>
  <si>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</si>
  <si>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</si>
  <si>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</si>
  <si>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</si>
  <si>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</si>
  <si>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</si>
  <si>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</si>
  <si>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</si>
  <si>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</si>
  <si>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</si>
  <si>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</si>
  <si>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</si>
  <si>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</si>
  <si>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</si>
  <si>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</si>
  <si>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</si>
  <si>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</si>
  <si>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</si>
  <si>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</si>
  <si>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</si>
  <si>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</si>
  <si>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</si>
  <si>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</si>
  <si>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</si>
  <si>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</si>
  <si>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</si>
  <si>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</si>
  <si>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</si>
  <si>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</si>
  <si>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</si>
  <si>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</si>
  <si>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</si>
  <si>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</si>
  <si>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</si>
  <si>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</si>
  <si>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</si>
  <si>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</si>
  <si>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</si>
  <si>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</si>
  <si>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</si>
  <si>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</si>
  <si>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</si>
  <si>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</si>
  <si>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</si>
  <si>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</si>
  <si>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</si>
  <si>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</si>
  <si>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</si>
  <si>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</si>
  <si>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</si>
  <si>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</si>
  <si>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</si>
  <si>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</si>
  <si>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</si>
  <si>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</si>
  <si>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</si>
  <si>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</si>
  <si>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</si>
  <si>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</si>
  <si>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</si>
  <si>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</si>
  <si>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</si>
  <si>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</si>
  <si>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</si>
  <si>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</si>
  <si>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</si>
  <si>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</si>
  <si>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</si>
  <si>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</si>
  <si>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</si>
  <si>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</si>
  <si>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</si>
  <si>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</si>
  <si>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</si>
  <si>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</si>
  <si>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</si>
  <si>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</si>
  <si>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</si>
  <si>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</si>
  <si>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</si>
  <si>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</si>
  <si>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</si>
  <si>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</si>
  <si>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</si>
  <si>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</si>
  <si>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</si>
  <si>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</si>
  <si>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</si>
  <si>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</si>
  <si>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</si>
  <si>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</si>
  <si>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</si>
  <si>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</si>
  <si>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</si>
  <si>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</si>
  <si>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</si>
  <si>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</si>
  <si>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</si>
  <si>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</si>
  <si>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</si>
  <si>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</si>
  <si>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</si>
  <si>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</si>
  <si>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</si>
  <si>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</si>
  <si>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</si>
  <si>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</si>
  <si>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</si>
  <si>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</si>
  <si>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</si>
  <si>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</si>
  <si>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</si>
  <si>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</si>
  <si>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</si>
  <si>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</si>
  <si>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</si>
  <si>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</si>
  <si>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</si>
  <si>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</si>
  <si>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</si>
  <si>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</si>
  <si>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</si>
  <si>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</si>
  <si>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</si>
  <si>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</si>
  <si>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</si>
  <si>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</si>
  <si>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</si>
  <si>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</si>
  <si>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</si>
  <si>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</si>
  <si>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</si>
  <si>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</si>
  <si>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</si>
  <si>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</si>
  <si>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</si>
  <si>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</si>
  <si>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</si>
  <si>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</si>
  <si>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</si>
  <si>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</si>
  <si>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</si>
  <si>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</si>
  <si>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</si>
  <si>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</si>
  <si>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</si>
  <si>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</si>
  <si>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</si>
  <si>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</si>
  <si>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</si>
  <si>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</si>
  <si>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</si>
  <si>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</si>
  <si>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</si>
  <si>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</si>
  <si>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</si>
  <si>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</si>
  <si>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</si>
  <si>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</si>
  <si>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</si>
  <si>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</si>
  <si>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</si>
  <si>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</si>
  <si>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</si>
  <si>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</si>
  <si>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</si>
  <si>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</si>
  <si>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</si>
  <si>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</si>
  <si>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</si>
  <si>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</si>
  <si>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</si>
  <si>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</si>
  <si>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</si>
  <si>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</si>
  <si>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</si>
  <si>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</si>
  <si>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</si>
  <si>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</si>
  <si>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</si>
  <si>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</si>
  <si>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</si>
  <si>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</si>
  <si>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</si>
  <si>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</si>
  <si>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</si>
  <si>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</si>
  <si>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</si>
  <si>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</si>
  <si>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</si>
  <si>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</si>
  <si>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</si>
  <si>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</si>
  <si>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</si>
  <si>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</si>
  <si>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</si>
  <si>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</si>
  <si>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</si>
  <si>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</si>
  <si>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</si>
  <si>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</si>
  <si>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</si>
  <si>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</si>
  <si>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</si>
  <si>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</si>
  <si>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</si>
  <si>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</si>
  <si>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</si>
  <si>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</si>
  <si>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</si>
  <si>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</si>
  <si>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</si>
  <si>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</si>
  <si>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</si>
  <si>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</si>
  <si>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</si>
  <si>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</si>
  <si>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</si>
  <si>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</si>
  <si>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</si>
  <si>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</si>
  <si>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</si>
  <si>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</si>
  <si>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</si>
  <si>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</si>
  <si>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</si>
  <si>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</si>
  <si>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</si>
  <si>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</si>
  <si>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</si>
  <si>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</si>
  <si>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</si>
  <si>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</si>
  <si>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</si>
  <si>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</si>
  <si>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</si>
  <si>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</si>
  <si>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</si>
  <si>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</si>
  <si>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</si>
  <si>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</si>
  <si>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</si>
  <si>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</si>
  <si>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</si>
  <si>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</si>
  <si>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</si>
  <si>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</si>
  <si>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</si>
  <si>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</si>
  <si>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</si>
  <si>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</si>
  <si>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</si>
  <si>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</si>
  <si>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</si>
  <si>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</si>
  <si>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</si>
  <si>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</si>
  <si>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</si>
  <si>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</si>
  <si>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</si>
  <si>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</si>
  <si>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</si>
  <si>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</si>
  <si>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</si>
  <si>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</si>
  <si>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</si>
  <si>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</si>
  <si>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</si>
  <si>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</si>
  <si>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</si>
  <si>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</si>
  <si>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</si>
  <si>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</si>
  <si>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</si>
  <si>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</si>
  <si>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</si>
  <si>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</si>
  <si>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</si>
  <si>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</si>
  <si>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</si>
  <si>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</si>
  <si>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</si>
  <si>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</si>
  <si>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</si>
  <si>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</si>
  <si>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</si>
  <si>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</si>
  <si>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</si>
  <si>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</si>
  <si>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</si>
  <si>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</si>
  <si>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</si>
  <si>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</si>
  <si>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</si>
  <si>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</si>
  <si>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</si>
  <si>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</si>
  <si>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</si>
  <si>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</si>
  <si>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</si>
  <si>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</si>
  <si>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</si>
  <si>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</si>
  <si>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</si>
  <si>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</si>
  <si>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</si>
  <si>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</si>
  <si>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</si>
  <si>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</si>
  <si>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</si>
  <si>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</si>
  <si>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</si>
  <si>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</si>
  <si>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</si>
  <si>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</si>
  <si>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</si>
  <si>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</si>
  <si>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</si>
  <si>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</si>
  <si>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</si>
  <si>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</si>
  <si>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</si>
  <si>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</si>
  <si>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</si>
  <si>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</si>
  <si>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</si>
  <si>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</si>
  <si>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</si>
  <si>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</si>
  <si>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</si>
  <si>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</si>
  <si>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</si>
  <si>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</si>
  <si>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</si>
  <si>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</si>
  <si>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</si>
  <si>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</si>
  <si>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</si>
  <si>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</si>
  <si>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</si>
  <si>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</si>
  <si>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</si>
  <si>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</si>
  <si>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</si>
  <si>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</si>
  <si>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</si>
  <si>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</si>
  <si>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</si>
  <si>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</si>
  <si>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</si>
  <si>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</si>
  <si>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</si>
  <si>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</si>
  <si>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</si>
  <si>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</si>
  <si>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</si>
  <si>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</si>
  <si>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</si>
  <si>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</si>
  <si>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</si>
  <si>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</si>
  <si>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</si>
  <si>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</si>
  <si>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</si>
  <si>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</si>
  <si>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</si>
  <si>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</si>
  <si>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</si>
  <si>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</si>
  <si>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</si>
  <si>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</si>
  <si>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</si>
  <si>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</si>
  <si>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</si>
  <si>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</si>
  <si>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</si>
  <si>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</si>
  <si>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</si>
  <si>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</si>
  <si>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</si>
  <si>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</si>
  <si>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</si>
  <si>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</si>
  <si>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</si>
  <si>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</si>
  <si>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</si>
  <si>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</si>
  <si>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</si>
  <si>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</si>
  <si>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</si>
  <si>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</si>
  <si>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</si>
  <si>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</si>
  <si>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</si>
  <si>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</si>
  <si>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</si>
  <si>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</si>
  <si>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</si>
  <si>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</si>
  <si>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</si>
  <si>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</si>
  <si>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</si>
  <si>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</si>
  <si>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</si>
  <si>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</si>
  <si>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</si>
  <si>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</si>
  <si>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</si>
  <si>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</si>
  <si>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</si>
  <si>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</si>
  <si>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</si>
  <si>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</si>
  <si>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</si>
  <si>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</si>
  <si>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</si>
  <si>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</si>
  <si>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</si>
  <si>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</si>
  <si>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</si>
  <si>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</si>
  <si>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</si>
  <si>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</si>
  <si>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</si>
  <si>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</si>
  <si>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</si>
  <si>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</si>
  <si>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</si>
  <si>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</si>
  <si>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</si>
  <si>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</si>
  <si>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</si>
  <si>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</si>
  <si>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</si>
  <si>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</si>
  <si>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</si>
  <si>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</si>
  <si>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</si>
  <si>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</si>
  <si>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</si>
  <si>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</si>
  <si>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</si>
  <si>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</si>
  <si>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</si>
  <si>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</si>
  <si>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</si>
  <si>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</si>
  <si>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</si>
  <si>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</si>
  <si>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</si>
  <si>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</si>
  <si>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</si>
  <si>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</si>
  <si>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</si>
  <si>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</si>
  <si>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</si>
  <si>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</si>
  <si>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</si>
  <si>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</si>
  <si>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</si>
  <si>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</si>
  <si>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</si>
  <si>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</si>
  <si>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</si>
  <si>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</si>
  <si>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</si>
  <si>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</si>
  <si>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</si>
  <si>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</si>
  <si>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</si>
  <si>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</si>
  <si>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</si>
  <si>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</si>
  <si>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</si>
  <si>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</si>
  <si>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</si>
  <si>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</si>
  <si>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</si>
  <si>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</si>
  <si>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</si>
  <si>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</si>
  <si>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</si>
  <si>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</si>
  <si>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</si>
  <si>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</si>
  <si>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</si>
  <si>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</si>
  <si>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</si>
  <si>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</si>
  <si>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</si>
  <si>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</si>
  <si>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</si>
  <si>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</si>
  <si>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</si>
  <si>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</si>
  <si>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</si>
  <si>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</si>
  <si>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</si>
  <si>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</si>
  <si>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</si>
  <si>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</si>
  <si>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</si>
  <si>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</si>
  <si>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</si>
  <si>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</si>
  <si>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</si>
  <si>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</si>
  <si>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</si>
  <si>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</si>
  <si>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</si>
  <si>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</si>
  <si>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</si>
  <si>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</si>
  <si>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</si>
  <si>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</si>
  <si>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</si>
  <si>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</si>
  <si>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</si>
  <si>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</si>
  <si>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</si>
  <si>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</si>
  <si>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</si>
  <si>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</si>
  <si>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</si>
  <si>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</si>
  <si>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</si>
  <si>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</si>
  <si>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</si>
  <si>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</si>
  <si>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</si>
  <si>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</si>
  <si>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</si>
  <si>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</si>
  <si>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</si>
  <si>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</si>
  <si>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</si>
  <si>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</si>
  <si>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</si>
  <si>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</si>
  <si>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</si>
  <si>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</si>
  <si>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</si>
  <si>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</si>
  <si>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</si>
  <si>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</si>
  <si>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</si>
  <si>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</si>
  <si>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</si>
  <si>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</si>
  <si>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</si>
  <si>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</si>
  <si>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</si>
  <si>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</si>
  <si>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</si>
  <si>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</si>
  <si>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</si>
  <si>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</si>
  <si>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</si>
  <si>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</si>
  <si>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</si>
  <si>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</si>
  <si>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</si>
  <si>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</si>
  <si>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</si>
  <si>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</si>
  <si>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</si>
  <si>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</si>
  <si>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</si>
  <si>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</si>
  <si>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</si>
  <si>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</si>
  <si>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</si>
  <si>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</si>
  <si>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</si>
  <si>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</si>
  <si>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</si>
  <si>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</si>
  <si>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</si>
  <si>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</si>
  <si>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</si>
  <si>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</si>
  <si>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</si>
  <si>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</si>
  <si>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</si>
  <si>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</si>
  <si>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</si>
  <si>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</si>
  <si>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</si>
  <si>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</si>
  <si>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</si>
  <si>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</si>
  <si>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</si>
  <si>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</si>
  <si>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</si>
  <si>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</si>
  <si>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</si>
  <si>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</si>
  <si>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</si>
  <si>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</si>
  <si>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</si>
  <si>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</si>
  <si>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</si>
  <si>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</si>
  <si>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</si>
  <si>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</si>
  <si>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</si>
  <si>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</si>
  <si>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</si>
  <si>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</si>
  <si>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</si>
  <si>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</si>
  <si>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</si>
  <si>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</si>
  <si>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</si>
  <si>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</si>
  <si>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</si>
  <si>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</si>
  <si>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</si>
  <si>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</si>
  <si>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</si>
  <si>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</si>
  <si>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</si>
  <si>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</si>
  <si>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</si>
  <si>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</si>
  <si>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</si>
  <si>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</si>
  <si>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</si>
  <si>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</si>
  <si>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</si>
  <si>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</si>
  <si>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</si>
  <si>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</si>
  <si>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</si>
  <si>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</si>
  <si>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</si>
  <si>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</si>
  <si>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</si>
  <si>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</si>
  <si>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</si>
  <si>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</si>
  <si>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</si>
  <si>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</si>
  <si>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</si>
  <si>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</si>
  <si>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</si>
  <si>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</si>
  <si>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</si>
  <si>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</si>
  <si>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</si>
  <si>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</si>
  <si>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</si>
  <si>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</si>
  <si>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</si>
  <si>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</si>
  <si>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</si>
  <si>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</si>
  <si>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</si>
  <si>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</si>
  <si>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</si>
  <si>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</si>
  <si>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</si>
  <si>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</si>
  <si>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</si>
  <si>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</si>
  <si>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</si>
  <si>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</si>
  <si>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</si>
  <si>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</si>
  <si>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</si>
  <si>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</si>
  <si>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</si>
  <si>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</si>
  <si>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</si>
  <si>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</si>
  <si>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</si>
  <si>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</si>
  <si>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</si>
  <si>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</si>
  <si>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</si>
  <si>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</si>
  <si>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</si>
  <si>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</si>
  <si>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</si>
  <si>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</si>
  <si>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</si>
  <si>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</si>
  <si>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</si>
  <si>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</si>
  <si>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</si>
  <si>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</si>
  <si>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</si>
  <si>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</si>
  <si>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</si>
  <si>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</si>
  <si>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</si>
  <si>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</si>
  <si>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</si>
  <si>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</si>
  <si>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</si>
  <si>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</si>
  <si>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</si>
  <si>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</si>
  <si>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</si>
  <si>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</si>
  <si>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</si>
  <si>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</si>
  <si>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</si>
  <si>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</si>
  <si>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</si>
  <si>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</si>
  <si>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</si>
  <si>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</si>
  <si>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</si>
  <si>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</si>
  <si>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</si>
  <si>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</si>
  <si>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</si>
  <si>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</si>
  <si>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</si>
  <si>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</si>
  <si>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</si>
  <si>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</si>
  <si>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</si>
  <si>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</si>
  <si>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</si>
  <si>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</si>
  <si>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</si>
  <si>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</si>
  <si>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</si>
  <si>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</si>
  <si>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</si>
  <si>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</si>
  <si>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</si>
  <si>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</si>
  <si>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</si>
  <si>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</si>
  <si>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</si>
  <si>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</si>
  <si>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</si>
  <si>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</si>
  <si>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</si>
  <si>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</si>
  <si>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</si>
  <si>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</si>
  <si>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</si>
  <si>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</si>
  <si>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</si>
  <si>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</si>
  <si>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</si>
  <si>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</si>
  <si>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</si>
  <si>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</si>
  <si>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</si>
  <si>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</si>
  <si>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</si>
  <si>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</si>
  <si>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</si>
  <si>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</si>
  <si>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</si>
  <si>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</si>
  <si>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</si>
  <si>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</si>
  <si>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</si>
  <si>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</si>
  <si>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</si>
  <si>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</si>
  <si>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</si>
  <si>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</si>
  <si>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</si>
  <si>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</si>
  <si>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</si>
  <si>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</si>
  <si>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</si>
  <si>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</si>
  <si>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</si>
  <si>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</si>
  <si>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</si>
  <si>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</si>
  <si>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</si>
  <si>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</si>
  <si>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</si>
  <si>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</si>
  <si>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</si>
  <si>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</si>
  <si>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</si>
  <si>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</si>
  <si>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</si>
  <si>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</si>
  <si>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</si>
  <si>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</si>
  <si>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</si>
  <si>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</si>
  <si>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</si>
  <si>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</si>
  <si>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</si>
  <si>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</si>
  <si>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</si>
  <si>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</si>
  <si>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</si>
  <si>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</si>
  <si>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</si>
  <si>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</si>
  <si>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</si>
  <si>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</si>
  <si>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</si>
  <si>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</si>
  <si>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</si>
  <si>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</si>
  <si>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</si>
  <si>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</si>
  <si>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</si>
  <si>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</si>
  <si>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</si>
  <si>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</si>
  <si>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</si>
  <si>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</si>
  <si>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</si>
  <si>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</si>
  <si>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</si>
  <si>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</si>
  <si>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</si>
  <si>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</si>
  <si>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</si>
  <si>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</si>
  <si>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</si>
  <si>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</si>
  <si>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</si>
  <si>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</si>
  <si>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</si>
  <si>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</si>
  <si>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</si>
  <si>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</si>
  <si>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</si>
  <si>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</si>
  <si>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</si>
  <si>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</si>
  <si>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</si>
  <si>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</si>
  <si>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</si>
  <si>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</si>
  <si>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</si>
  <si>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</si>
  <si>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</si>
  <si>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</si>
  <si>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</si>
  <si>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</si>
  <si>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</si>
  <si>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</si>
  <si>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</si>
  <si>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</si>
  <si>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</si>
  <si>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</si>
  <si>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</si>
  <si>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</si>
  <si>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</si>
  <si>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</si>
  <si>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</si>
  <si>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</si>
  <si>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</si>
  <si>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</si>
  <si>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</si>
  <si>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</si>
  <si>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</si>
  <si>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</si>
  <si>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</si>
  <si>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</si>
  <si>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</si>
  <si>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</si>
  <si>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</si>
  <si>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</si>
  <si>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</si>
  <si>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</si>
  <si>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</si>
  <si>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</si>
  <si>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</si>
  <si>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</si>
  <si>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</si>
  <si>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</si>
  <si>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</si>
  <si>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</si>
  <si>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</si>
  <si>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</si>
  <si>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</si>
  <si>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</si>
  <si>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</si>
  <si>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</si>
  <si>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</si>
  <si>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</si>
  <si>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</si>
  <si>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</si>
  <si>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</si>
  <si>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</si>
  <si>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</si>
  <si>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</si>
  <si>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</si>
  <si>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</si>
  <si>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</si>
  <si>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</si>
  <si>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</si>
  <si>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</si>
  <si>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</si>
  <si>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</si>
  <si>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</si>
  <si>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</si>
  <si>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</si>
  <si>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</si>
  <si>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</si>
  <si>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</si>
  <si>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</si>
  <si>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</si>
  <si>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</si>
  <si>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</si>
  <si>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</si>
  <si>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</si>
  <si>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</si>
  <si>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</si>
  <si>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</si>
  <si>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</si>
  <si>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</si>
  <si>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</si>
  <si>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</si>
  <si>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</si>
  <si>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</si>
  <si>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</si>
  <si>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</si>
  <si>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</si>
  <si>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</si>
  <si>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</si>
  <si>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</si>
  <si>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</si>
  <si>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</si>
  <si>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</si>
  <si>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</si>
  <si>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</si>
  <si>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</si>
  <si>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</si>
  <si>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</si>
  <si>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</si>
  <si>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</si>
  <si>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</si>
  <si>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</si>
  <si>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</si>
  <si>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</si>
  <si>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</si>
  <si>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</si>
  <si>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</si>
  <si>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</si>
  <si>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</si>
  <si>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</si>
  <si>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</si>
  <si>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</si>
  <si>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</si>
  <si>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</si>
  <si>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</si>
  <si>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</si>
  <si>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</si>
  <si>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</si>
  <si>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</si>
  <si>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</si>
  <si>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</si>
  <si>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</si>
  <si>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</si>
  <si>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</si>
  <si>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</si>
  <si>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</si>
  <si>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</si>
  <si>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</si>
  <si>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</si>
  <si>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</si>
  <si>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</si>
  <si>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</si>
  <si>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</si>
  <si>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</si>
  <si>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</si>
  <si>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</si>
  <si>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</si>
  <si>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</si>
  <si>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</si>
  <si>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</si>
  <si>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</si>
  <si>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</si>
  <si>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</si>
  <si>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</si>
  <si>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</si>
  <si>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</si>
  <si>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</si>
  <si>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</si>
  <si>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</si>
  <si>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</si>
  <si>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</si>
  <si>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</si>
  <si>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</si>
  <si>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</si>
  <si>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</si>
  <si>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</si>
  <si>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</si>
  <si>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</si>
  <si>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</si>
  <si>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</si>
  <si>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</si>
  <si>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</si>
  <si>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</si>
  <si>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</si>
  <si>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</si>
  <si>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</si>
  <si>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</si>
  <si>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</si>
  <si>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</si>
  <si>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</si>
  <si>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</si>
  <si>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</si>
  <si>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</si>
  <si>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</si>
  <si>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</si>
  <si>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</si>
  <si>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</si>
  <si>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</si>
  <si>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</si>
  <si>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</si>
  <si>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</si>
  <si>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</si>
  <si>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</si>
  <si>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</si>
  <si>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</si>
  <si>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</si>
  <si>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</si>
  <si>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</si>
  <si>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</si>
  <si>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</si>
  <si>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</si>
  <si>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</si>
  <si>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</si>
  <si>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</si>
  <si>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</si>
  <si>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</si>
  <si>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</si>
  <si>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</si>
  <si>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</si>
  <si>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</si>
  <si>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</si>
  <si>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</si>
  <si>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</si>
  <si>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</si>
  <si>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</si>
  <si>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</si>
  <si>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</si>
  <si>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</si>
  <si>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</si>
  <si>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</si>
  <si>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</si>
  <si>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</si>
  <si>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</si>
  <si>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</si>
  <si>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</si>
  <si>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</si>
  <si>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</si>
  <si>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</si>
  <si>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</si>
  <si>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</si>
  <si>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</si>
  <si>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</si>
  <si>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</si>
  <si>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</si>
  <si>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</si>
  <si>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</si>
  <si>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</si>
  <si>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</si>
  <si>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</si>
  <si>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</si>
  <si>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</si>
  <si>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</si>
  <si>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</si>
  <si>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</si>
  <si>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</si>
  <si>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</si>
  <si>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</si>
  <si>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</si>
  <si>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</si>
  <si>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</si>
  <si>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</si>
  <si>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</si>
  <si>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</si>
  <si>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</si>
  <si>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</si>
  <si>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</si>
  <si>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</si>
  <si>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</si>
  <si>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</si>
  <si>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</si>
  <si>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</si>
  <si>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</si>
  <si>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</si>
  <si>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</si>
  <si>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</si>
  <si>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</si>
  <si>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</si>
  <si>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</si>
  <si>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</si>
  <si>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</si>
  <si>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</si>
  <si>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</si>
  <si>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</si>
  <si>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</si>
  <si>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</si>
  <si>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</si>
  <si>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</si>
  <si>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</si>
  <si>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</si>
  <si>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</si>
  <si>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</si>
  <si>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</si>
  <si>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</si>
  <si>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</si>
  <si>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</si>
  <si>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</si>
  <si>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</si>
  <si>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</si>
  <si>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</si>
  <si>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</si>
  <si>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</si>
  <si>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</si>
  <si>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</si>
  <si>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</si>
  <si>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</si>
  <si>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</si>
  <si>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</si>
  <si>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</si>
  <si>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</si>
  <si>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</si>
  <si>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</si>
  <si>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</si>
  <si>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</si>
  <si>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</si>
  <si>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</si>
  <si>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</si>
  <si>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</si>
  <si>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</si>
  <si>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</si>
  <si>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</si>
  <si>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</si>
  <si>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</si>
  <si>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</si>
  <si>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</si>
  <si>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</si>
  <si>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</si>
  <si>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</si>
  <si>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</si>
  <si>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</si>
  <si>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</si>
  <si>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</si>
  <si>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</si>
  <si>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</si>
  <si>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</si>
  <si>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</si>
  <si>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</si>
  <si>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</si>
  <si>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</si>
  <si>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</si>
  <si>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</si>
  <si>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</si>
  <si>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</si>
  <si>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</si>
  <si>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</si>
  <si>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</si>
  <si>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</si>
  <si>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</si>
  <si>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</si>
  <si>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</si>
  <si>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</si>
  <si>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</si>
  <si>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</si>
  <si>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</si>
  <si>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</si>
  <si>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</si>
  <si>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</si>
  <si>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</si>
  <si>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</si>
  <si>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</si>
  <si>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</si>
  <si>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</si>
  <si>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</si>
  <si>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</si>
  <si>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</si>
  <si>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</si>
  <si>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</si>
  <si>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</si>
  <si>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</si>
  <si>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</si>
  <si>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</si>
  <si>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</si>
  <si>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</si>
  <si>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</si>
  <si>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</si>
  <si>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</si>
  <si>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</si>
  <si>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</si>
  <si>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</si>
  <si>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</si>
  <si>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</si>
  <si>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</si>
  <si>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</si>
  <si>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</si>
  <si>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</si>
  <si>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</si>
  <si>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</si>
  <si>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</si>
  <si>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</si>
  <si>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</si>
  <si>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</si>
  <si>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</si>
  <si>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</si>
  <si>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</si>
  <si>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</si>
  <si>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</si>
  <si>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</si>
  <si>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</si>
  <si>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</si>
  <si>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</si>
  <si>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</si>
  <si>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</si>
  <si>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</si>
  <si>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</si>
  <si>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</si>
  <si>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</si>
  <si>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</si>
  <si>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</si>
  <si>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</si>
  <si>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</si>
  <si>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</si>
  <si>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</si>
  <si>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</si>
  <si>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</si>
  <si>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</si>
  <si>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</si>
  <si>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</si>
  <si>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</si>
  <si>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</si>
  <si>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</si>
  <si>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</si>
  <si>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</si>
  <si>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</si>
  <si>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</si>
  <si>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</si>
  <si>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</si>
  <si>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</si>
  <si>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</si>
  <si>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</si>
  <si>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</si>
  <si>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</si>
  <si>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</si>
  <si>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</si>
  <si>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</si>
  <si>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</si>
  <si>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</si>
  <si>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</si>
  <si>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</si>
  <si>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</si>
  <si>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</si>
  <si>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</si>
  <si>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</si>
  <si>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</si>
  <si>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</si>
  <si>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</si>
  <si>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</si>
  <si>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</si>
  <si>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</si>
  <si>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</si>
  <si>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</si>
  <si>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</si>
  <si>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</si>
  <si>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</si>
  <si>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</si>
  <si>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</si>
  <si>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</si>
  <si>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</si>
  <si>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</si>
  <si>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</si>
  <si>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</si>
  <si>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</si>
  <si>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</si>
  <si>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</si>
  <si>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</si>
  <si>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</si>
  <si>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</si>
  <si>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</si>
  <si>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</si>
  <si>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</si>
  <si>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</si>
  <si>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</si>
  <si>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</si>
  <si>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</si>
  <si>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</si>
  <si>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</si>
  <si>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</si>
  <si>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</si>
  <si>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</si>
  <si>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</si>
  <si>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</si>
  <si>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</si>
  <si>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</si>
  <si>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</si>
  <si>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</si>
  <si>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</si>
  <si>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</si>
  <si>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</si>
  <si>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</si>
  <si>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</si>
  <si>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</si>
  <si>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</si>
  <si>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</si>
  <si>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</si>
  <si>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</si>
  <si>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</si>
  <si>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</si>
  <si>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</si>
  <si>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</si>
  <si>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</si>
  <si>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</si>
  <si>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</si>
  <si>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</si>
  <si>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</si>
  <si>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</si>
  <si>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</si>
  <si>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</si>
  <si>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</si>
  <si>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</si>
  <si>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</si>
  <si>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</si>
  <si>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</si>
  <si>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</si>
  <si>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</si>
  <si>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</si>
  <si>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</si>
  <si>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</si>
  <si>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</si>
  <si>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</si>
  <si>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</si>
  <si>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</si>
  <si>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</si>
  <si>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</si>
  <si>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</si>
  <si>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</si>
  <si>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</si>
  <si>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</si>
  <si>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</si>
  <si>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</si>
  <si>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</si>
  <si>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</si>
  <si>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</si>
  <si>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</si>
  <si>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</si>
  <si>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</si>
  <si>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</si>
  <si>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</si>
  <si>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</si>
  <si>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</si>
  <si>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</si>
  <si>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</si>
  <si>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</si>
  <si>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</si>
  <si>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</si>
  <si>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</si>
  <si>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</si>
  <si>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</si>
  <si>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</si>
  <si>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</si>
  <si>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</si>
  <si>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</si>
  <si>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</si>
  <si>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</si>
  <si>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</si>
  <si>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</si>
  <si>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</si>
  <si>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</si>
  <si>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</si>
  <si>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</si>
  <si>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</si>
  <si>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</si>
  <si>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</si>
  <si>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</si>
  <si>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</si>
  <si>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</si>
  <si>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</si>
  <si>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</si>
  <si>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</si>
  <si>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</si>
  <si>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</si>
  <si>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</si>
  <si>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</si>
  <si>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</si>
  <si>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</si>
  <si>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</si>
  <si>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</si>
  <si>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</si>
  <si>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</si>
  <si>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</si>
  <si>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</si>
  <si>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</si>
  <si>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</si>
  <si>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</si>
  <si>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</si>
  <si>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</si>
  <si>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</si>
  <si>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</si>
  <si>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</si>
  <si>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</si>
  <si>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</si>
  <si>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</si>
  <si>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</si>
  <si>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</si>
  <si>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</si>
  <si>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</si>
  <si>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</si>
  <si>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</si>
  <si>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</si>
  <si>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</si>
  <si>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</si>
  <si>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</si>
  <si>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</si>
  <si>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</si>
  <si>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</si>
  <si>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</si>
  <si>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</si>
  <si>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</si>
  <si>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</si>
  <si>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</si>
  <si>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</si>
  <si>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</si>
  <si>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</si>
  <si>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</si>
  <si>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</si>
  <si>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</si>
  <si>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</si>
  <si>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</si>
  <si>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</si>
  <si>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</si>
  <si>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</si>
  <si>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</si>
  <si>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</si>
  <si>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</si>
  <si>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</si>
  <si>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</si>
  <si>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</si>
  <si>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</si>
  <si>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</si>
  <si>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</si>
  <si>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</si>
  <si>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</si>
  <si>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</si>
  <si>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</si>
  <si>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</si>
  <si>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</si>
  <si>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</si>
  <si>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</si>
  <si>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</si>
  <si>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</si>
  <si>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</si>
  <si>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</si>
  <si>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</si>
  <si>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</si>
  <si>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</si>
  <si>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</si>
  <si>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</si>
  <si>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</si>
  <si>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</si>
  <si>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</si>
  <si>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</si>
  <si>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</si>
  <si>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</si>
  <si>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</si>
  <si>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</si>
  <si>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</si>
  <si>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</si>
  <si>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</si>
  <si>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</si>
  <si>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</si>
  <si>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</si>
  <si>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</si>
  <si>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</si>
  <si>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</si>
  <si>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</si>
  <si>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</si>
  <si>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</si>
  <si>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</si>
  <si>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</si>
  <si>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</si>
  <si>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</si>
  <si>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</si>
  <si>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</si>
  <si>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</si>
  <si>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</si>
  <si>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</si>
  <si>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</si>
  <si>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</si>
  <si>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</si>
  <si>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</si>
  <si>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</si>
  <si>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</si>
  <si>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</si>
  <si>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</si>
  <si>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</si>
  <si>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</si>
  <si>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</si>
  <si>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</si>
  <si>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</si>
  <si>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</si>
  <si>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</si>
  <si>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</si>
  <si>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</si>
  <si>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</si>
  <si>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</si>
  <si>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</si>
  <si>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</si>
  <si>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</si>
  <si>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</si>
  <si>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</si>
  <si>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</si>
  <si>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</si>
  <si>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</si>
  <si>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</si>
  <si>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</si>
  <si>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</si>
  <si>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</si>
  <si>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</si>
  <si>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</si>
  <si>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</si>
  <si>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</si>
  <si>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</si>
  <si>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</si>
  <si>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</si>
  <si>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</si>
  <si>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</si>
  <si>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</si>
  <si>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</si>
  <si>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</si>
  <si>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</si>
  <si>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</si>
  <si>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</si>
  <si>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</si>
  <si>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</si>
  <si>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</si>
  <si>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</si>
  <si>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</si>
  <si>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</si>
  <si>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</si>
  <si>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</si>
  <si>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</si>
  <si>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</si>
  <si>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</si>
  <si>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</si>
  <si>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</si>
  <si>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</si>
  <si>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</si>
  <si>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</si>
  <si>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</si>
  <si>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</si>
  <si>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</si>
  <si>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</si>
  <si>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</si>
  <si>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</si>
  <si>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</si>
  <si>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</si>
  <si>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</si>
  <si>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</si>
  <si>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</si>
  <si>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</si>
  <si>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</si>
  <si>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</si>
  <si>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</si>
  <si>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</si>
  <si>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</si>
  <si>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</si>
  <si>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</si>
  <si>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</si>
  <si>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</si>
  <si>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</si>
  <si>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</si>
  <si>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</si>
  <si>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</si>
  <si>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</si>
  <si>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</si>
  <si>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</si>
  <si>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</si>
  <si>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</si>
  <si>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</si>
  <si>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</si>
  <si>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</si>
  <si>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</si>
  <si>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</si>
  <si>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</si>
  <si>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</si>
  <si>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</si>
  <si>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</si>
  <si>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</si>
  <si>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</si>
  <si>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</si>
  <si>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</si>
  <si>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</si>
  <si>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</si>
  <si>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</si>
  <si>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</si>
  <si>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</si>
  <si>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</si>
  <si>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</si>
  <si>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</si>
  <si>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</si>
  <si>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</si>
  <si>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</si>
  <si>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</si>
  <si>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</si>
  <si>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</si>
  <si>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</si>
  <si>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</si>
  <si>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</si>
  <si>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</si>
  <si>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</si>
  <si>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</si>
  <si>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</si>
  <si>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</si>
  <si>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</si>
  <si>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</si>
  <si>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</si>
  <si>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</si>
  <si>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</si>
  <si>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</si>
  <si>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</si>
  <si>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</si>
  <si>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</si>
  <si>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</si>
  <si>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</si>
  <si>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</si>
  <si>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</si>
  <si>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</si>
  <si>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</si>
  <si>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</si>
  <si>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</si>
  <si>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</si>
  <si>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</si>
  <si>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</si>
  <si>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</si>
  <si>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</si>
  <si>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</si>
  <si>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</si>
  <si>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</si>
  <si>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</si>
  <si>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</si>
  <si>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</si>
  <si>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</si>
  <si>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</si>
  <si>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</si>
  <si>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</si>
  <si>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</si>
  <si>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</si>
  <si>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</si>
  <si>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</si>
  <si>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</si>
  <si>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</si>
  <si>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</si>
  <si>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</si>
  <si>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</si>
  <si>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</si>
  <si>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</si>
  <si>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</si>
  <si>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</si>
  <si>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</si>
  <si>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</si>
  <si>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</si>
  <si>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</si>
  <si>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</si>
  <si>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</si>
  <si>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</si>
  <si>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</si>
  <si>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</si>
  <si>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</si>
  <si>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</si>
  <si>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</si>
  <si>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</si>
  <si>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</si>
  <si>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</si>
  <si>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</si>
  <si>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</si>
  <si>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</si>
  <si>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</si>
  <si>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</si>
  <si>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</si>
  <si>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</si>
  <si>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</si>
  <si>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</si>
  <si>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</si>
  <si>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</si>
  <si>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</si>
  <si>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</si>
  <si>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</si>
  <si>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</si>
  <si>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</si>
  <si>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</si>
  <si>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</si>
  <si>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</si>
  <si>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</si>
  <si>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</si>
  <si>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</si>
  <si>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</si>
  <si>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</si>
  <si>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</si>
  <si>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</si>
  <si>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</si>
  <si>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</si>
  <si>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</si>
  <si>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</si>
  <si>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</si>
  <si>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</si>
  <si>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</si>
  <si>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</si>
  <si>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</si>
  <si>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</si>
  <si>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</si>
  <si>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</si>
  <si>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</si>
  <si>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</si>
  <si>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</si>
  <si>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</si>
  <si>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</si>
  <si>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</si>
  <si>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</si>
  <si>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</si>
  <si>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</si>
  <si>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</si>
  <si>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</si>
  <si>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</si>
  <si>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</si>
  <si>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</si>
  <si>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</si>
  <si>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</si>
  <si>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</si>
  <si>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</si>
  <si>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</si>
  <si>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</si>
  <si>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</si>
  <si>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</si>
  <si>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</si>
  <si>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</si>
  <si>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</si>
  <si>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</si>
  <si>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</si>
  <si>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</si>
  <si>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</si>
  <si>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</si>
  <si>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</si>
  <si>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</si>
  <si>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</si>
  <si>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</si>
  <si>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</si>
  <si>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</si>
  <si>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</si>
  <si>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</si>
  <si>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</si>
  <si>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</si>
  <si>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</si>
  <si>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</si>
  <si>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</si>
  <si>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</si>
  <si>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</si>
  <si>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</si>
  <si>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</si>
  <si>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</si>
  <si>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</si>
  <si>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</si>
  <si>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</si>
  <si>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</si>
  <si>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</si>
  <si>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</si>
  <si>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</si>
  <si>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</si>
  <si>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</si>
  <si>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</si>
  <si>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</si>
  <si>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</si>
  <si>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</si>
  <si>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</si>
  <si>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</si>
  <si>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</si>
  <si>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</si>
  <si>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</si>
  <si>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</si>
  <si>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</si>
  <si>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</si>
  <si>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</si>
  <si>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</si>
  <si>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</si>
  <si>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</si>
  <si>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</si>
  <si>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</si>
  <si>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</si>
  <si>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</si>
  <si>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</si>
  <si>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</si>
  <si>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</si>
  <si>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</si>
  <si>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</si>
  <si>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</si>
  <si>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</si>
  <si>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</si>
  <si>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</si>
  <si>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</si>
  <si>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</si>
  <si>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</si>
  <si>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</si>
  <si>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</si>
  <si>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</si>
  <si>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</si>
  <si>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</si>
  <si>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</si>
  <si>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</si>
  <si>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</si>
  <si>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</si>
  <si>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</si>
  <si>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</si>
  <si>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</si>
  <si>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</si>
  <si>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</si>
  <si>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</si>
  <si>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</si>
  <si>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</si>
  <si>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</si>
  <si>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</si>
  <si>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</si>
  <si>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</si>
  <si>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</si>
  <si>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</si>
  <si>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</si>
  <si>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</si>
  <si>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</si>
  <si>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</si>
  <si>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</si>
  <si>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</si>
  <si>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</si>
  <si>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</si>
  <si>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</si>
  <si>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</si>
  <si>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</si>
  <si>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</si>
  <si>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</si>
  <si>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</si>
  <si>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</si>
  <si>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</si>
  <si>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</si>
  <si>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</si>
  <si>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</si>
  <si>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</si>
  <si>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</si>
  <si>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</si>
  <si>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</si>
  <si>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</si>
  <si>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</si>
  <si>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</si>
  <si>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</si>
  <si>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</si>
  <si>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</si>
  <si>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</si>
  <si>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</si>
  <si>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</si>
  <si>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</si>
  <si>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</si>
  <si>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</si>
  <si>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</si>
  <si>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</si>
  <si>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</si>
  <si>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</si>
  <si>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</si>
  <si>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</si>
  <si>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</si>
  <si>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</si>
  <si>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</si>
  <si>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</si>
  <si>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</si>
  <si>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</si>
  <si>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</si>
  <si>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</si>
  <si>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</si>
  <si>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</si>
  <si>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</si>
  <si>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</si>
  <si>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</si>
  <si>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</si>
  <si>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</si>
  <si>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</si>
  <si>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</si>
  <si>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</si>
  <si>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</si>
  <si>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</si>
  <si>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</si>
  <si>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</si>
  <si>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</si>
  <si>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</si>
  <si>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</si>
  <si>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</si>
  <si>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</si>
  <si>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</si>
  <si>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</si>
  <si>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</si>
  <si>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</si>
  <si>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</si>
  <si>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</si>
  <si>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</si>
  <si>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</si>
  <si>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</si>
  <si>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</si>
  <si>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</si>
  <si>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</si>
  <si>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</si>
  <si>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</si>
  <si>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</si>
  <si>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</si>
  <si>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</si>
  <si>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</si>
  <si>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</si>
  <si>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</si>
  <si>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</si>
  <si>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</si>
  <si>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</si>
  <si>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</si>
  <si>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</si>
  <si>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</si>
  <si>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</si>
  <si>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</si>
  <si>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</si>
  <si>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</si>
  <si>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</si>
  <si>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</si>
  <si>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</si>
  <si>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</si>
  <si>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</si>
  <si>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</si>
  <si>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</si>
  <si>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</si>
  <si>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</si>
  <si>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</si>
  <si>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</si>
  <si>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</si>
  <si>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</si>
  <si>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</si>
  <si>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</si>
  <si>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</si>
  <si>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</si>
  <si>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</si>
  <si>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</si>
  <si>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</si>
  <si>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</si>
  <si>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</si>
  <si>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</si>
  <si>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</si>
  <si>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</si>
  <si>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</si>
  <si>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</si>
  <si>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</si>
  <si>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</si>
  <si>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</si>
  <si>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</si>
  <si>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</si>
  <si>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</si>
  <si>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</si>
  <si>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</si>
  <si>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</si>
  <si>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</si>
  <si>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</si>
  <si>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</si>
  <si>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</si>
  <si>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</si>
  <si>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</si>
  <si>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</si>
  <si>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</si>
  <si>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</si>
  <si>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</si>
  <si>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</si>
  <si>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</si>
  <si>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</si>
  <si>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</si>
  <si>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</si>
  <si>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</si>
  <si>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</si>
  <si>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</si>
  <si>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</si>
  <si>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</si>
  <si>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</si>
  <si>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</si>
  <si>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</si>
  <si>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</si>
  <si>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</si>
  <si>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</si>
  <si>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</si>
  <si>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</si>
  <si>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</si>
  <si>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</si>
  <si>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</si>
  <si>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</si>
  <si>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</si>
  <si>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</si>
  <si>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</si>
  <si>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</si>
  <si>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</si>
  <si>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</si>
  <si>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</si>
  <si>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</si>
  <si>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</si>
  <si>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</si>
  <si>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</si>
  <si>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</si>
  <si>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</si>
  <si>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</si>
  <si>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</si>
  <si>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</si>
  <si>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</si>
  <si>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</si>
  <si>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</si>
  <si>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</si>
  <si>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</si>
  <si>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</si>
  <si>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</si>
  <si>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</si>
  <si>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</si>
  <si>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</si>
  <si>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</si>
  <si>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</si>
  <si>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</si>
  <si>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</si>
  <si>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</si>
  <si>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</si>
  <si>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</si>
  <si>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</si>
  <si>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</si>
  <si>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</si>
  <si>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</si>
  <si>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</si>
  <si>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</si>
  <si>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</si>
  <si>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</si>
  <si>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</si>
  <si>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</si>
  <si>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</si>
  <si>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</si>
  <si>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</si>
  <si>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</si>
  <si>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</si>
  <si>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</si>
  <si>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</si>
  <si>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</si>
  <si>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</si>
  <si>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</si>
  <si>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</si>
  <si>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</si>
  <si>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</si>
  <si>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</si>
  <si>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</si>
  <si>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</si>
  <si>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</si>
  <si>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</si>
  <si>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</si>
  <si>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</si>
  <si>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</si>
  <si>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</si>
  <si>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</si>
  <si>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</si>
  <si>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</si>
  <si>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</si>
  <si>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</si>
  <si>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</si>
  <si>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</si>
  <si>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</si>
  <si>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</si>
  <si>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</si>
  <si>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</si>
  <si>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</si>
  <si>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</si>
  <si>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</si>
  <si>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</si>
  <si>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</si>
  <si>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</si>
  <si>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</si>
  <si>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</si>
  <si>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</si>
  <si>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</si>
  <si>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</si>
  <si>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</si>
  <si>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</si>
  <si>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</si>
  <si>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</si>
  <si>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</si>
  <si>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</si>
  <si>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</si>
  <si>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</si>
  <si>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</si>
  <si>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</si>
  <si>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</si>
  <si>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</si>
  <si>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</si>
  <si>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</si>
  <si>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</si>
  <si>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</si>
  <si>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</si>
  <si>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</si>
  <si>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</si>
  <si>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</si>
  <si>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</si>
  <si>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</si>
  <si>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</si>
  <si>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</si>
  <si>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</si>
  <si>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</si>
  <si>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</si>
  <si>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</si>
  <si>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</si>
  <si>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</si>
  <si>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</si>
  <si>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</si>
  <si>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</si>
  <si>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</si>
  <si>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</si>
  <si>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</si>
  <si>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</si>
  <si>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</si>
  <si>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</si>
  <si>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</si>
  <si>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</si>
  <si>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</si>
  <si>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</si>
  <si>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</si>
  <si>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</si>
  <si>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</si>
  <si>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</si>
  <si>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</si>
  <si>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</si>
  <si>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</si>
  <si>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</si>
  <si>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</si>
  <si>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</si>
  <si>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</si>
  <si>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</si>
  <si>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</si>
  <si>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</si>
  <si>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</si>
  <si>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</si>
  <si>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</si>
  <si>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</si>
  <si>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</si>
  <si>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</si>
  <si>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</si>
  <si>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</si>
  <si>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</si>
  <si>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</si>
  <si>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</si>
  <si>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</si>
  <si>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</si>
  <si>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</si>
  <si>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</si>
  <si>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</si>
  <si>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</si>
  <si>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</si>
  <si>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</si>
  <si>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</si>
  <si>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</si>
  <si>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</si>
  <si>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</si>
  <si>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</si>
  <si>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</si>
  <si>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</si>
  <si>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</si>
  <si>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</si>
  <si>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</si>
  <si>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</si>
  <si>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</si>
  <si>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</si>
  <si>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</si>
  <si>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</si>
  <si>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</si>
  <si>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</si>
  <si>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</si>
  <si>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</si>
  <si>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</si>
  <si>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</si>
  <si>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</si>
  <si>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</si>
  <si>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</si>
  <si>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</si>
  <si>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</si>
  <si>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</si>
  <si>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</si>
  <si>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</si>
  <si>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</si>
  <si>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</si>
  <si>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</si>
  <si>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</si>
  <si>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</si>
  <si>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</si>
  <si>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</si>
  <si>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</si>
  <si>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</si>
  <si>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</si>
  <si>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</si>
  <si>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</si>
  <si>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</si>
  <si>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</si>
  <si>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</si>
  <si>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</si>
  <si>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</si>
  <si>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</si>
  <si>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</si>
  <si>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</si>
  <si>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</si>
  <si>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</si>
  <si>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</si>
  <si>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</si>
  <si>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</si>
  <si>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</si>
  <si>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</si>
  <si>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</si>
  <si>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</si>
  <si>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</si>
  <si>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</si>
  <si>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</si>
  <si>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</si>
  <si>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</si>
  <si>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</si>
  <si>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</si>
  <si>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</si>
  <si>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</si>
  <si>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</si>
  <si>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</si>
  <si>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</si>
  <si>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</si>
  <si>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</si>
  <si>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</si>
  <si>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</si>
  <si>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</si>
  <si>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</si>
  <si>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</si>
  <si>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</si>
  <si>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</si>
  <si>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</si>
  <si>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</si>
  <si>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</si>
  <si>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</si>
  <si>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</si>
  <si>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</si>
  <si>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</si>
  <si>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</si>
  <si>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</si>
  <si>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</si>
  <si>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</si>
  <si>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</si>
  <si>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</si>
  <si>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</si>
  <si>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</si>
  <si>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</si>
  <si>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</si>
  <si>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</si>
  <si>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</si>
  <si>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</si>
  <si>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</si>
  <si>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</si>
  <si>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</si>
  <si>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</si>
  <si>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</si>
  <si>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</si>
  <si>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</si>
  <si>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</si>
  <si>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</si>
  <si>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</si>
  <si>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</si>
  <si>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</si>
  <si>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</si>
  <si>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</si>
  <si>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</si>
  <si>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</si>
  <si>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</si>
  <si>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</si>
  <si>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</si>
  <si>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</si>
  <si>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</si>
  <si>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</si>
  <si>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</si>
  <si>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</si>
  <si>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</si>
  <si>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</si>
  <si>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</si>
  <si>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</si>
  <si>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</si>
  <si>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</si>
  <si>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</si>
  <si>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</si>
  <si>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</si>
  <si>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</si>
  <si>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</si>
  <si>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</si>
  <si>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</si>
  <si>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</si>
  <si>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</si>
  <si>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</si>
  <si>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</si>
  <si>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</si>
  <si>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</si>
  <si>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</si>
  <si>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</si>
  <si>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</si>
  <si>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</si>
  <si>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</si>
  <si>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</si>
  <si>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</si>
  <si>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</si>
  <si>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</si>
  <si>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</si>
  <si>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</si>
  <si>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</si>
  <si>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</si>
  <si>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</si>
  <si>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</si>
  <si>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</si>
  <si>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</si>
  <si>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</si>
  <si>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</si>
  <si>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</si>
  <si>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</si>
  <si>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</si>
  <si>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</si>
  <si>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</si>
  <si>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</si>
  <si>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</si>
  <si>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</si>
  <si>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</si>
  <si>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</si>
  <si>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</si>
  <si>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</si>
  <si>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</si>
  <si>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</si>
  <si>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</si>
  <si>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</si>
  <si>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</si>
  <si>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</si>
  <si>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</si>
  <si>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</si>
  <si>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</si>
  <si>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</si>
  <si>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</si>
  <si>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</si>
  <si>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</si>
  <si>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</si>
  <si>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</si>
  <si>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</si>
  <si>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</si>
  <si>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</si>
  <si>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</si>
  <si>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</si>
  <si>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</si>
  <si>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</si>
  <si>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</si>
  <si>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</si>
  <si>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</si>
  <si>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</si>
  <si>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</si>
  <si>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</si>
  <si>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</si>
  <si>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</si>
  <si>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</si>
  <si>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</si>
  <si>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</si>
  <si>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</si>
  <si>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</si>
  <si>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</si>
  <si>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</si>
  <si>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</si>
  <si>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</si>
  <si>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</si>
  <si>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</si>
  <si>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</si>
  <si>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</si>
  <si>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</si>
  <si>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</si>
  <si>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</si>
  <si>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</si>
  <si>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</si>
  <si>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</si>
  <si>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</si>
  <si>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</si>
  <si>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</si>
  <si>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</si>
  <si>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</si>
  <si>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</si>
  <si>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</si>
  <si>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</si>
  <si>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</si>
  <si>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</si>
  <si>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</si>
  <si>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</si>
  <si>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</si>
  <si>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</si>
  <si>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</si>
  <si>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</si>
  <si>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</si>
  <si>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</si>
  <si>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</si>
  <si>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</si>
  <si>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</si>
  <si>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</si>
  <si>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</si>
  <si>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</si>
  <si>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</si>
  <si>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</si>
  <si>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</si>
  <si>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</si>
  <si>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</si>
  <si>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</si>
  <si>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</si>
  <si>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</si>
  <si>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</si>
  <si>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</si>
  <si>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</si>
  <si>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</si>
  <si>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</si>
  <si>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</si>
  <si>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</si>
  <si>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</si>
  <si>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</si>
  <si>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</si>
  <si>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</si>
  <si>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</si>
  <si>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</si>
  <si>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</si>
  <si>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</si>
  <si>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</si>
  <si>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</si>
  <si>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</si>
  <si>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</si>
  <si>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</si>
  <si>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</si>
  <si>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</si>
  <si>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</si>
  <si>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</si>
  <si>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</si>
  <si>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</si>
  <si>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</si>
  <si>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</si>
  <si>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</si>
  <si>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</si>
  <si>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</si>
  <si>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</si>
  <si>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</si>
  <si>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</si>
  <si>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</si>
  <si>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</si>
  <si>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</si>
  <si>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</si>
  <si>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</si>
  <si>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</si>
  <si>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</si>
  <si>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</si>
  <si>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</si>
  <si>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</si>
  <si>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</si>
  <si>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</si>
  <si>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</si>
  <si>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</si>
  <si>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</si>
  <si>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</si>
  <si>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</si>
  <si>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</si>
  <si>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</si>
  <si>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</si>
  <si>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</si>
  <si>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</si>
  <si>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</si>
  <si>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</si>
  <si>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</si>
  <si>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</si>
  <si>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</si>
  <si>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</si>
  <si>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</si>
  <si>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</si>
  <si>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</si>
  <si>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</si>
  <si>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</si>
  <si>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</si>
  <si>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</si>
  <si>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</si>
  <si>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</si>
  <si>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</si>
  <si>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</si>
  <si>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</si>
  <si>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</si>
  <si>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</si>
  <si>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</si>
  <si>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</si>
  <si>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</si>
  <si>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</si>
  <si>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</si>
  <si>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</si>
  <si>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</si>
  <si>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</si>
  <si>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</si>
  <si>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</si>
  <si>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</si>
  <si>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</si>
  <si>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</si>
  <si>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</si>
  <si>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</si>
  <si>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</si>
  <si>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</si>
  <si>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</si>
  <si>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</si>
  <si>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</si>
  <si>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</si>
  <si>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</si>
  <si>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</si>
  <si>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</si>
  <si>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</si>
  <si>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</si>
  <si>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</si>
  <si>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</si>
  <si>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</si>
  <si>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</si>
  <si>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</si>
  <si>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</si>
  <si>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</si>
  <si>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</si>
  <si>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</si>
  <si>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</si>
  <si>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</si>
  <si>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</si>
  <si>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</si>
  <si>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</si>
  <si>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</si>
  <si>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</si>
  <si>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</si>
  <si>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</si>
  <si>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</si>
  <si>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</si>
  <si>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</si>
  <si>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</si>
  <si>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</si>
  <si>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</si>
  <si>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</si>
  <si>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</si>
  <si>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</si>
  <si>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</si>
  <si>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</si>
  <si>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</si>
  <si>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</si>
  <si>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</si>
  <si>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</si>
  <si>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</si>
  <si>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</si>
  <si>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</si>
  <si>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</si>
  <si>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</si>
  <si>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</si>
  <si>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</si>
  <si>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</si>
  <si>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</si>
  <si>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</si>
  <si>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</si>
  <si>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</si>
  <si>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</si>
  <si>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</si>
  <si>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</si>
  <si>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</si>
  <si>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</si>
  <si>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</si>
  <si>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</si>
  <si>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</si>
  <si>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</si>
  <si>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</si>
  <si>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</si>
  <si>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</si>
  <si>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</si>
  <si>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</si>
  <si>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</si>
  <si>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</si>
  <si>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</si>
  <si>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</si>
  <si>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</si>
  <si>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</si>
  <si>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</si>
  <si>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</si>
  <si>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</si>
  <si>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</si>
  <si>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</si>
  <si>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</si>
  <si>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</si>
  <si>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</si>
  <si>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</si>
  <si>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</si>
  <si>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</si>
  <si>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</si>
  <si>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</si>
  <si>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</si>
  <si>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</si>
  <si>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</si>
  <si>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</si>
  <si>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</si>
  <si>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</si>
  <si>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</si>
  <si>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</si>
  <si>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</si>
  <si>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</si>
  <si>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</si>
  <si>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</si>
  <si>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</si>
  <si>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</si>
  <si>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</si>
  <si>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</si>
  <si>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</si>
  <si>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</si>
  <si>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</si>
  <si>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</si>
  <si>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</si>
  <si>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</si>
  <si>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</si>
  <si>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</si>
  <si>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</si>
  <si>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</si>
  <si>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</si>
  <si>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</si>
  <si>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</si>
  <si>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</si>
  <si>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</si>
  <si>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</si>
  <si>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</si>
  <si>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</si>
  <si>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</si>
  <si>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</si>
  <si>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</si>
  <si>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</si>
  <si>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</si>
  <si>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</si>
  <si>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</si>
  <si>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</si>
  <si>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</si>
  <si>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</si>
  <si>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</si>
  <si>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</si>
  <si>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</si>
  <si>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</si>
  <si>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</si>
  <si>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</si>
  <si>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</si>
  <si>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</si>
  <si>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</si>
  <si>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</si>
  <si>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</si>
  <si>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</si>
  <si>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</si>
  <si>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</si>
  <si>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</si>
  <si>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</si>
  <si>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</si>
  <si>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</si>
  <si>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</si>
  <si>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</si>
  <si>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</si>
  <si>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</si>
  <si>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</si>
  <si>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</si>
  <si>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</si>
  <si>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</si>
  <si>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</si>
  <si>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</si>
  <si>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</si>
  <si>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</si>
  <si>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</si>
  <si>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</si>
  <si>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</si>
  <si>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</si>
  <si>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</si>
  <si>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</si>
  <si>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</si>
  <si>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</si>
  <si>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</si>
  <si>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</si>
  <si>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</si>
  <si>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</si>
  <si>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</si>
  <si>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</si>
  <si>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</si>
  <si>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</si>
  <si>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</si>
  <si>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</si>
  <si>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</si>
  <si>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</si>
  <si>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</si>
  <si>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</si>
  <si>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</si>
  <si>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</si>
  <si>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</si>
  <si>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</si>
  <si>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</si>
  <si>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</si>
  <si>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</si>
  <si>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</si>
  <si>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</si>
  <si>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</si>
  <si>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</si>
  <si>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</si>
  <si>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</si>
  <si>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</si>
  <si>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</si>
  <si>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</si>
  <si>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</si>
  <si>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</si>
  <si>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</si>
  <si>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</si>
  <si>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</si>
  <si>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</si>
  <si>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</si>
  <si>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</si>
  <si>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</si>
  <si>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</si>
  <si>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</si>
  <si>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</si>
  <si>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</si>
  <si>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</si>
  <si>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</si>
  <si>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</si>
  <si>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</si>
  <si>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</si>
  <si>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</si>
  <si>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</si>
  <si>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</si>
  <si>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</si>
  <si>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</si>
  <si>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</si>
  <si>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</si>
  <si>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</si>
  <si>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</si>
  <si>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</si>
  <si>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</si>
  <si>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</si>
  <si>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</si>
  <si>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</si>
  <si>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</si>
  <si>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</si>
  <si>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</si>
  <si>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</si>
  <si>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</si>
  <si>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</si>
  <si>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</si>
  <si>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</si>
  <si>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</si>
  <si>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</si>
  <si>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</si>
  <si>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</si>
  <si>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</si>
  <si>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</si>
  <si>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</si>
  <si>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</si>
  <si>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</si>
  <si>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</si>
  <si>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</si>
  <si>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</si>
  <si>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</si>
  <si>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</si>
  <si>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</si>
  <si>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</si>
  <si>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</si>
  <si>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</si>
  <si>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</si>
  <si>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</si>
  <si>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</si>
  <si>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</si>
  <si>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</si>
  <si>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</si>
  <si>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</si>
  <si>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</si>
  <si>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</si>
  <si>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</si>
  <si>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</si>
  <si>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</si>
  <si>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</si>
  <si>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</si>
  <si>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</si>
  <si>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</si>
  <si>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</si>
  <si>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</si>
  <si>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</si>
  <si>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</si>
  <si>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</si>
  <si>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</si>
  <si>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</si>
  <si>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</si>
  <si>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</si>
  <si>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</si>
  <si>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</si>
  <si>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</si>
  <si>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</si>
  <si>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</si>
  <si>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</si>
  <si>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</si>
  <si>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</si>
  <si>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</si>
  <si>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</si>
  <si>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</si>
  <si>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</si>
  <si>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</si>
  <si>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</si>
  <si>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</si>
  <si>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</si>
  <si>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</si>
  <si>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</si>
  <si>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</si>
  <si>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</si>
  <si>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</si>
  <si>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</si>
  <si>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</si>
  <si>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</si>
  <si>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</si>
  <si>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</si>
  <si>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</si>
  <si>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</si>
  <si>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</si>
  <si>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</si>
  <si>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</si>
  <si>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</si>
  <si>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</si>
  <si>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</si>
  <si>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</si>
  <si>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</si>
  <si>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</si>
  <si>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</si>
  <si>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</si>
  <si>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</si>
  <si>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</si>
  <si>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</si>
  <si>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</si>
  <si>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</si>
  <si>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</si>
  <si>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</si>
  <si>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</si>
  <si>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</si>
  <si>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</si>
  <si>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</si>
  <si>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</si>
  <si>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</si>
  <si>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</si>
  <si>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</si>
  <si>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</si>
  <si>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</si>
  <si>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</si>
  <si>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</si>
  <si>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</si>
  <si>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</si>
  <si>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</si>
  <si>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</si>
  <si>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</si>
  <si>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</si>
  <si>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</si>
  <si>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</si>
  <si>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</si>
  <si>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</si>
  <si>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</si>
  <si>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</si>
  <si>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</si>
  <si>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</si>
  <si>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</si>
  <si>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</si>
  <si>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</si>
  <si>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</si>
  <si>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</si>
  <si>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</si>
  <si>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</si>
  <si>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</si>
  <si>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</si>
  <si>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</si>
  <si>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</si>
  <si>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</si>
  <si>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</si>
  <si>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</si>
  <si>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</si>
  <si>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</si>
  <si>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</si>
  <si>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</si>
  <si>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</si>
  <si>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</si>
  <si>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</si>
  <si>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</si>
  <si>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</si>
  <si>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</si>
  <si>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</si>
  <si>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</si>
  <si>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</si>
  <si>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</si>
  <si>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</si>
  <si>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</si>
  <si>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</si>
  <si>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</si>
  <si>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</si>
  <si>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</si>
  <si>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</si>
  <si>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</si>
  <si>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</si>
  <si>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</si>
  <si>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</si>
  <si>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</si>
  <si>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</si>
  <si>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</si>
  <si>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</si>
  <si>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</si>
  <si>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</si>
  <si>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</si>
  <si>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</si>
  <si>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</si>
  <si>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</si>
  <si>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</si>
  <si>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</si>
  <si>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</si>
  <si>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</si>
  <si>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</si>
  <si>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</si>
  <si>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</si>
  <si>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</si>
  <si>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</si>
  <si>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</si>
  <si>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</si>
  <si>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</si>
  <si>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</si>
  <si>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</si>
  <si>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</si>
  <si>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</si>
  <si>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</si>
  <si>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</si>
  <si>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</si>
  <si>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</si>
  <si>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</si>
  <si>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</si>
  <si>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</si>
  <si>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</si>
  <si>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</si>
  <si>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</si>
  <si>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</si>
  <si>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</si>
  <si>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</si>
  <si>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</si>
  <si>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</si>
  <si>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</si>
  <si>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</si>
  <si>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</si>
  <si>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</si>
  <si>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</si>
  <si>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</si>
  <si>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</si>
  <si>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</si>
  <si>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</si>
  <si>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</si>
  <si>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</si>
  <si>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</si>
  <si>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</si>
  <si>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</si>
  <si>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</si>
  <si>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</si>
  <si>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</si>
  <si>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</si>
  <si>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</si>
  <si>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</si>
  <si>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</si>
  <si>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</si>
  <si>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</si>
  <si>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</si>
  <si>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</si>
  <si>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</si>
  <si>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</si>
  <si>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</si>
  <si>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</si>
  <si>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</si>
  <si>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</si>
  <si>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</si>
  <si>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</si>
  <si>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</si>
  <si>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</si>
  <si>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</si>
  <si>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</si>
  <si>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</si>
  <si>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</si>
  <si>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</si>
  <si>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</si>
  <si>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</si>
  <si>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</si>
  <si>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</si>
  <si>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</si>
  <si>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</si>
  <si>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</si>
  <si>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</si>
  <si>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</si>
  <si>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</si>
  <si>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</si>
  <si>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</si>
  <si>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</si>
  <si>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</si>
  <si>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</si>
  <si>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</si>
  <si>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</si>
  <si>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</si>
  <si>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</si>
  <si>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</si>
  <si>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</si>
  <si>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</si>
  <si>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</si>
  <si>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</si>
  <si>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</si>
  <si>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</si>
  <si>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</si>
  <si>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</si>
  <si>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</si>
  <si>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</si>
  <si>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</si>
  <si>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</si>
  <si>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</si>
  <si>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</si>
  <si>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</si>
  <si>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</si>
  <si>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</si>
  <si>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</si>
  <si>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</si>
  <si>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</si>
  <si>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</si>
  <si>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</si>
  <si>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</si>
  <si>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</si>
  <si>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</si>
  <si>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</si>
  <si>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</si>
  <si>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</si>
  <si>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</si>
  <si>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</si>
  <si>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</si>
  <si>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</si>
  <si>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</si>
  <si>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</si>
  <si>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</si>
  <si>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</si>
  <si>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</si>
  <si>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</si>
  <si>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</si>
  <si>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</si>
  <si>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</si>
  <si>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</si>
  <si>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</si>
  <si>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</si>
  <si>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</si>
  <si>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</si>
  <si>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</si>
  <si>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</si>
  <si>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</si>
  <si>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</si>
  <si>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</si>
  <si>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</si>
  <si>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</si>
  <si>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</si>
  <si>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</si>
  <si>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</si>
  <si>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</si>
  <si>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</si>
  <si>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</si>
  <si>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</si>
  <si>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</si>
  <si>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</si>
  <si>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</si>
  <si>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</si>
  <si>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</si>
  <si>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</si>
  <si>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</si>
  <si>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</si>
  <si>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</si>
  <si>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</si>
  <si>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</si>
  <si>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</si>
  <si>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</si>
  <si>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</si>
  <si>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</si>
  <si>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</si>
  <si>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</si>
  <si>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</si>
  <si>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</si>
  <si>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</si>
  <si>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</si>
  <si>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</si>
  <si>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</si>
  <si>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</si>
  <si>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</si>
  <si>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</si>
  <si>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</si>
  <si>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</si>
  <si>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</si>
  <si>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</si>
  <si>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</si>
  <si>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</si>
  <si>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</si>
  <si>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</si>
  <si>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</si>
  <si>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</si>
  <si>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</si>
  <si>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</si>
  <si>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</si>
  <si>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</si>
  <si>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</si>
  <si>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</si>
  <si>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</si>
  <si>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</si>
  <si>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</si>
  <si>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</si>
  <si>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</si>
  <si>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</si>
  <si>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</si>
  <si>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</si>
  <si>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</si>
  <si>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</si>
  <si>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</si>
  <si>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</si>
  <si>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</si>
  <si>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</si>
  <si>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</si>
  <si>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</si>
  <si>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</si>
  <si>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</si>
  <si>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</si>
  <si>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</si>
  <si>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</si>
  <si>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</si>
  <si>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</si>
  <si>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</si>
  <si>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</si>
  <si>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</si>
  <si>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</si>
  <si>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</si>
  <si>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</si>
  <si>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</si>
  <si>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</si>
  <si>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</si>
  <si>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</si>
  <si>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</si>
  <si>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</si>
  <si>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</si>
  <si>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</si>
  <si>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</si>
  <si>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</si>
  <si>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</si>
  <si>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</si>
  <si>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</si>
  <si>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</si>
  <si>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</si>
  <si>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</si>
  <si>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</si>
  <si>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</si>
  <si>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</si>
  <si>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</si>
  <si>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</si>
  <si>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</si>
  <si>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</si>
  <si>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</si>
  <si>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</si>
  <si>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</si>
  <si>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</si>
  <si>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</si>
  <si>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</si>
  <si>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</si>
  <si>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</si>
  <si>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</si>
  <si>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</si>
  <si>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</si>
  <si>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</si>
  <si>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</si>
  <si>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</si>
  <si>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</si>
  <si>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</si>
  <si>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</si>
  <si>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</si>
  <si>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</si>
  <si>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</si>
  <si>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</si>
  <si>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</si>
  <si>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</si>
  <si>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</si>
  <si>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</si>
  <si>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</si>
  <si>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</si>
  <si>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</si>
  <si>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</si>
  <si>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</si>
  <si>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</si>
  <si>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</si>
  <si>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</si>
  <si>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</si>
  <si>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</si>
  <si>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</si>
  <si>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</si>
  <si>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</si>
  <si>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</si>
  <si>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</si>
  <si>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</si>
  <si>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</si>
  <si>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</si>
  <si>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</si>
  <si>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</si>
  <si>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</si>
  <si>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</si>
  <si>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</si>
  <si>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</si>
  <si>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</si>
  <si>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</si>
  <si>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</si>
  <si>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</si>
  <si>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</si>
  <si>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</si>
  <si>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</si>
  <si>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</si>
  <si>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</si>
  <si>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</si>
  <si>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</si>
  <si>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</si>
  <si>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</si>
  <si>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</si>
  <si>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</si>
  <si>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</si>
  <si>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</si>
  <si>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</si>
  <si>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</si>
  <si>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</si>
  <si>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</si>
  <si>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</si>
  <si>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</si>
  <si>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</si>
  <si>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</si>
  <si>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</si>
  <si>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</si>
  <si>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</si>
  <si>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</si>
  <si>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</si>
  <si>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</si>
  <si>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</si>
  <si>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</si>
  <si>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</si>
  <si>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</si>
  <si>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</si>
  <si>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</si>
  <si>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</si>
  <si>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</si>
  <si>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</si>
  <si>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</si>
  <si>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</si>
  <si>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</si>
  <si>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</si>
  <si>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</si>
  <si>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</si>
  <si>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</si>
  <si>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</si>
  <si>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</si>
  <si>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</si>
  <si>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</si>
  <si>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</si>
  <si>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</si>
  <si>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</si>
  <si>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</si>
  <si>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</si>
  <si>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</si>
  <si>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</si>
  <si>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</si>
  <si>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</si>
  <si>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</si>
  <si>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</si>
  <si>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</si>
  <si>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</si>
  <si>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</si>
  <si>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</si>
  <si>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</si>
  <si>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</si>
  <si>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</si>
  <si>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</si>
  <si>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</si>
  <si>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</si>
  <si>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</si>
  <si>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</si>
  <si>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</si>
  <si>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</si>
  <si>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</si>
  <si>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</si>
  <si>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</si>
  <si>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</si>
  <si>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</si>
  <si>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</si>
  <si>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</si>
  <si>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</si>
  <si>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</si>
  <si>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</si>
  <si>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</si>
  <si>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</si>
  <si>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</si>
  <si>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</si>
  <si>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</si>
  <si>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</si>
  <si>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</si>
  <si>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</si>
  <si>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</si>
  <si>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</si>
  <si>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</si>
  <si>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</si>
  <si>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</si>
  <si>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</si>
  <si>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</si>
  <si>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</si>
  <si>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</si>
  <si>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</si>
  <si>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</si>
  <si>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</si>
  <si>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</si>
  <si>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</si>
  <si>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</si>
  <si>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</si>
  <si>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</si>
  <si>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</si>
  <si>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</si>
  <si>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</si>
  <si>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</si>
  <si>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</si>
  <si>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</si>
  <si>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</si>
  <si>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</si>
  <si>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</si>
  <si>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</si>
  <si>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</si>
  <si>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</si>
  <si>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</si>
  <si>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</si>
  <si>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</si>
  <si>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</si>
  <si>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</si>
  <si>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</si>
  <si>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</si>
  <si>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</si>
  <si>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</si>
  <si>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</si>
  <si>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</si>
  <si>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</si>
  <si>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</si>
  <si>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</si>
  <si>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</si>
  <si>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</si>
  <si>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</si>
  <si>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</si>
  <si>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</si>
  <si>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</si>
  <si>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</si>
  <si>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</si>
  <si>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</si>
  <si>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</si>
  <si>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</si>
  <si>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</si>
  <si>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</si>
  <si>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</si>
  <si>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</si>
  <si>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</si>
  <si>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</si>
  <si>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</si>
  <si>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</si>
  <si>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</si>
  <si>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</si>
  <si>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</si>
  <si>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</si>
  <si>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</si>
  <si>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</si>
  <si>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</si>
  <si>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</si>
  <si>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</si>
  <si>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</si>
  <si>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</si>
  <si>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</si>
  <si>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</si>
  <si>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</si>
  <si>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</si>
  <si>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</si>
  <si>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</si>
  <si>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</si>
  <si>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</si>
  <si>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</si>
  <si>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</si>
  <si>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</si>
  <si>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</si>
  <si>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</si>
  <si>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</si>
  <si>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</si>
  <si>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</si>
  <si>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</si>
  <si>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</si>
  <si>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</si>
  <si>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</si>
  <si>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</si>
  <si>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</si>
  <si>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</si>
  <si>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</si>
  <si>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</si>
  <si>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</si>
  <si>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</si>
  <si>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</si>
  <si>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</si>
  <si>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</si>
  <si>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</si>
  <si>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</si>
  <si>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</si>
  <si>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</si>
  <si>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</si>
  <si>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</si>
  <si>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</si>
  <si>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</si>
  <si>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</si>
  <si>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</si>
  <si>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</si>
  <si>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</si>
  <si>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</si>
  <si>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</si>
  <si>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</si>
  <si>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</si>
  <si>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</si>
  <si>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</si>
  <si>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</si>
  <si>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</si>
  <si>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</si>
  <si>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</si>
  <si>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</si>
  <si>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</si>
  <si>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</si>
  <si>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</si>
  <si>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</si>
  <si>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</si>
  <si>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</si>
  <si>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</si>
  <si>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</si>
  <si>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</si>
  <si>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</si>
  <si>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</si>
  <si>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</si>
  <si>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</si>
  <si>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</si>
  <si>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</si>
  <si>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</si>
  <si>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</si>
  <si>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</si>
  <si>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</si>
  <si>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</si>
  <si>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</si>
  <si>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</si>
  <si>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</si>
  <si>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</si>
  <si>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</si>
  <si>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</si>
  <si>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</si>
  <si>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</si>
  <si>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</si>
  <si>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</si>
  <si>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</si>
  <si>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</si>
  <si>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</si>
  <si>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</si>
  <si>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</si>
  <si>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</si>
  <si>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</si>
  <si>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</si>
  <si>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</si>
  <si>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</si>
  <si>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</si>
  <si>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</si>
  <si>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</si>
  <si>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</si>
  <si>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</si>
  <si>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</si>
  <si>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</si>
  <si>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</si>
  <si>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</si>
  <si>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</si>
  <si>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</si>
  <si>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</si>
  <si>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</si>
  <si>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</si>
  <si>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</si>
  <si>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</si>
  <si>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</si>
  <si>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</si>
  <si>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</si>
  <si>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</si>
  <si>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</si>
  <si>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</si>
  <si>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</si>
  <si>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</si>
  <si>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</si>
  <si>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</si>
  <si>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</si>
  <si>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</si>
  <si>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</si>
  <si>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</si>
  <si>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</si>
  <si>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</si>
  <si>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</si>
  <si>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</si>
  <si>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</si>
  <si>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</si>
  <si>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</si>
  <si>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</si>
  <si>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</si>
  <si>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</si>
  <si>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</si>
  <si>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</si>
  <si>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</si>
  <si>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</si>
  <si>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</si>
  <si>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</si>
  <si>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</si>
  <si>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</si>
  <si>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</si>
  <si>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</si>
  <si>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</si>
  <si>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</si>
  <si>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</si>
  <si>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</si>
  <si>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</si>
  <si>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</si>
  <si>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</si>
  <si>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</si>
  <si>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</si>
  <si>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</si>
  <si>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</si>
  <si>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</si>
  <si>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</si>
  <si>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</si>
  <si>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</si>
  <si>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</si>
  <si>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</si>
  <si>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</si>
  <si>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</si>
  <si>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</si>
  <si>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</si>
  <si>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</si>
  <si>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</si>
  <si>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</si>
  <si>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</si>
  <si>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</si>
  <si>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</si>
  <si>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</si>
  <si>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</si>
  <si>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</si>
  <si>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</si>
  <si>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</si>
  <si>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</si>
  <si>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</si>
  <si>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</si>
  <si>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</si>
  <si>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</si>
  <si>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</si>
  <si>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</si>
  <si>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</si>
  <si>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</si>
  <si>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</si>
  <si>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</si>
  <si>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</si>
  <si>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</si>
  <si>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</si>
  <si>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</si>
  <si>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</si>
  <si>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</si>
  <si>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</si>
  <si>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</si>
  <si>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</si>
  <si>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</si>
  <si>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</si>
  <si>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</si>
  <si>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</si>
  <si>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</si>
  <si>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</si>
  <si>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</si>
  <si>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</si>
  <si>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</si>
  <si>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</si>
  <si>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</si>
  <si>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</si>
  <si>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</si>
  <si>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</si>
  <si>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</si>
  <si>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</si>
  <si>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</si>
  <si>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</si>
  <si>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</si>
  <si>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</si>
  <si>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</si>
  <si>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</si>
  <si>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</si>
  <si>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</si>
  <si>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</si>
  <si>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</si>
  <si>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</si>
  <si>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</si>
  <si>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</si>
  <si>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</si>
  <si>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</si>
  <si>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</si>
  <si>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</si>
  <si>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</si>
  <si>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</si>
  <si>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</si>
  <si>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</si>
  <si>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</si>
  <si>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</si>
  <si>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</si>
  <si>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</si>
  <si>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</si>
  <si>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</si>
  <si>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</si>
  <si>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</si>
  <si>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</si>
  <si>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</si>
  <si>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</si>
  <si>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</si>
  <si>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</si>
  <si>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</si>
  <si>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</si>
  <si>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</si>
  <si>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</si>
  <si>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</si>
  <si>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</si>
  <si>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</si>
  <si>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</si>
  <si>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</si>
  <si>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</si>
  <si>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</si>
  <si>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</si>
  <si>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</si>
  <si>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</si>
  <si>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</si>
  <si>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</si>
  <si>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</si>
  <si>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</si>
  <si>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</si>
  <si>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</si>
  <si>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</si>
  <si>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</si>
  <si>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</si>
  <si>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</si>
  <si>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</si>
  <si>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</si>
  <si>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</si>
  <si>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</si>
  <si>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</si>
  <si>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</si>
  <si>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</si>
  <si>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</si>
  <si>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</si>
  <si>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</si>
  <si>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</si>
  <si>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</si>
  <si>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</si>
  <si>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</si>
  <si>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</si>
  <si>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</si>
  <si>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</si>
  <si>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</si>
  <si>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</si>
  <si>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</si>
  <si>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</si>
  <si>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</si>
  <si>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</si>
  <si>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</si>
  <si>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</si>
  <si>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</si>
  <si>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</si>
  <si>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</si>
  <si>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</si>
  <si>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</si>
  <si>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</si>
  <si>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</si>
  <si>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</si>
  <si>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</si>
  <si>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</si>
  <si>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</si>
  <si>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</si>
  <si>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</si>
  <si>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</si>
  <si>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</si>
  <si>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</si>
  <si>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</si>
  <si>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</si>
  <si>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</si>
  <si>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</si>
  <si>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</si>
  <si>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</si>
  <si>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</si>
  <si>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</si>
  <si>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</si>
  <si>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</si>
  <si>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</si>
  <si>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</si>
  <si>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</si>
  <si>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</si>
  <si>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</si>
  <si>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</si>
  <si>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</si>
  <si>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</si>
  <si>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</si>
  <si>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</si>
  <si>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</si>
  <si>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</si>
  <si>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</si>
  <si>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</si>
  <si>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</si>
  <si>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</si>
  <si>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</si>
  <si>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</si>
  <si>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</si>
  <si>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</si>
  <si>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</si>
  <si>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</si>
  <si>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</si>
  <si>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</si>
  <si>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</si>
  <si>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</si>
  <si>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</si>
  <si>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</si>
  <si>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</si>
  <si>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</si>
  <si>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</si>
  <si>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</si>
  <si>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</si>
  <si>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</si>
  <si>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</si>
  <si>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</si>
  <si>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</si>
  <si>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</si>
  <si>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</si>
  <si>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</si>
  <si>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</si>
  <si>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</si>
  <si>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</si>
  <si>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</si>
  <si>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</si>
  <si>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</si>
  <si>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</si>
  <si>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</si>
  <si>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</si>
  <si>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</si>
  <si>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</si>
  <si>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</si>
  <si>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</si>
  <si>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</si>
  <si>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</si>
  <si>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</si>
  <si>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</si>
  <si>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</si>
  <si>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</si>
  <si>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</si>
  <si>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</si>
  <si>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</si>
  <si>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</si>
  <si>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</si>
  <si>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</si>
  <si>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</si>
  <si>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</si>
  <si>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</si>
  <si>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</si>
  <si>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</si>
  <si>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</si>
  <si>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</si>
  <si>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</si>
  <si>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</si>
  <si>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</si>
  <si>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</si>
  <si>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</si>
  <si>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</si>
  <si>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</si>
  <si>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</si>
  <si>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</si>
  <si>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</si>
  <si>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</si>
  <si>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</si>
  <si>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</si>
  <si>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</si>
  <si>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</si>
  <si>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</si>
  <si>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</si>
  <si>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</si>
  <si>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</si>
  <si>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</si>
  <si>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</si>
  <si>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</si>
  <si>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</si>
  <si>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</si>
  <si>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</si>
  <si>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</si>
  <si>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</si>
  <si>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</si>
  <si>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</si>
  <si>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</si>
  <si>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</si>
  <si>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</si>
  <si>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</si>
  <si>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</si>
  <si>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</si>
  <si>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</si>
  <si>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</si>
  <si>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</si>
  <si>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</si>
  <si>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</si>
  <si>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</si>
  <si>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</si>
  <si>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</si>
  <si>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</si>
  <si>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</si>
  <si>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</si>
  <si>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</si>
  <si>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</si>
  <si>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</si>
  <si>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</si>
  <si>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</si>
  <si>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</si>
  <si>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</si>
  <si>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</si>
  <si>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</si>
  <si>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</si>
  <si>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</si>
  <si>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</si>
  <si>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</si>
  <si>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</si>
  <si>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</si>
  <si>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</si>
  <si>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</si>
  <si>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</si>
  <si>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</si>
  <si>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</si>
  <si>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</si>
  <si>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</si>
  <si>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</si>
  <si>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</si>
  <si>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</si>
  <si>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</si>
  <si>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</si>
  <si>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</si>
  <si>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</si>
  <si>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</si>
  <si>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</si>
  <si>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</si>
  <si>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</si>
  <si>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</si>
  <si>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</si>
  <si>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</si>
  <si>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</si>
  <si>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</si>
  <si>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</si>
  <si>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</si>
  <si>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</si>
  <si>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</si>
  <si>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</si>
  <si>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</si>
  <si>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</si>
  <si>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</si>
  <si>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</si>
  <si>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</si>
  <si>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</si>
  <si>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</si>
  <si>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</si>
  <si>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</si>
  <si>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</si>
  <si>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</si>
  <si>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</si>
  <si>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</si>
  <si>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</si>
  <si>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</si>
  <si>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</si>
  <si>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</si>
  <si>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</si>
  <si>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</si>
  <si>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</si>
  <si>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</si>
  <si>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</si>
  <si>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</si>
  <si>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</si>
  <si>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</si>
  <si>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</si>
  <si>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</si>
  <si>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</si>
  <si>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</si>
  <si>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</si>
  <si>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</si>
  <si>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</si>
  <si>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</si>
  <si>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</si>
  <si>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</si>
  <si>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</si>
  <si>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</si>
  <si>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</si>
  <si>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</si>
  <si>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</si>
  <si>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</si>
  <si>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</si>
  <si>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</si>
  <si>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</si>
  <si>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</si>
  <si>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</si>
  <si>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</si>
  <si>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</si>
  <si>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</si>
  <si>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</si>
  <si>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</si>
  <si>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</si>
  <si>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</si>
  <si>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</si>
  <si>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</si>
  <si>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</si>
  <si>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</si>
  <si>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</si>
  <si>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</si>
  <si>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</si>
  <si>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</si>
  <si>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</si>
  <si>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</si>
  <si>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</si>
  <si>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</si>
  <si>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</si>
  <si>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</si>
  <si>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</si>
  <si>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</si>
  <si>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</si>
  <si>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</si>
  <si>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</si>
  <si>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</si>
  <si>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</si>
  <si>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</si>
  <si>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</si>
  <si>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</si>
  <si>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</si>
  <si>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</si>
  <si>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</si>
  <si>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</si>
  <si>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</si>
  <si>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</si>
  <si>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</si>
  <si>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</si>
  <si>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</si>
  <si>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</si>
  <si>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</si>
  <si>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</si>
  <si>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</si>
  <si>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</si>
  <si>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</si>
  <si>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</si>
  <si>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</si>
  <si>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</si>
  <si>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</si>
  <si>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</si>
  <si>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</si>
  <si>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</si>
  <si>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</si>
  <si>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</si>
  <si>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</si>
  <si>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</si>
  <si>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</si>
  <si>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</si>
  <si>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</si>
  <si>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</si>
  <si>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</si>
  <si>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</si>
  <si>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</si>
  <si>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</si>
  <si>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</si>
  <si>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</si>
  <si>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</si>
  <si>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</si>
  <si>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</si>
  <si>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</si>
  <si>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</si>
  <si>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</si>
  <si>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</si>
  <si>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</si>
  <si>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</si>
  <si>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</si>
  <si>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</si>
  <si>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</si>
  <si>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</si>
  <si>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</si>
  <si>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</si>
  <si>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</si>
  <si>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</si>
  <si>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</si>
  <si>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</si>
  <si>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</si>
  <si>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</si>
  <si>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</si>
  <si>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</si>
  <si>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</si>
  <si>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</si>
  <si>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</si>
  <si>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</si>
  <si>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</si>
  <si>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</si>
  <si>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</si>
  <si>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</si>
  <si>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</si>
  <si>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</si>
  <si>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</si>
  <si>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</si>
  <si>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</si>
  <si>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</si>
  <si>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</si>
  <si>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</si>
  <si>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</si>
  <si>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</si>
  <si>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</si>
  <si>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</si>
  <si>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</si>
  <si>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</si>
  <si>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</si>
  <si>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</si>
  <si>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</si>
  <si>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</si>
  <si>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</si>
  <si>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</si>
  <si>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</si>
  <si>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</si>
  <si>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</si>
  <si>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</si>
  <si>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</si>
  <si>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</si>
  <si>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</si>
  <si>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</si>
  <si>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</si>
  <si>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</si>
  <si>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</si>
  <si>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</si>
  <si>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</si>
  <si>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</si>
  <si>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</si>
  <si>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</si>
  <si>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</si>
  <si>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</si>
  <si>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</si>
  <si>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</si>
  <si>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</si>
  <si>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</si>
  <si>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</si>
  <si>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</si>
  <si>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</si>
  <si>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</si>
  <si>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</si>
  <si>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</si>
  <si>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</si>
  <si>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</si>
  <si>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</si>
  <si>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</si>
  <si>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</si>
  <si>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</si>
  <si>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</si>
  <si>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</si>
  <si>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</si>
  <si>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</si>
  <si>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</si>
  <si>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</si>
  <si>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</si>
  <si>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</si>
  <si>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</si>
  <si>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</si>
  <si>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</si>
  <si>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</si>
  <si>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</si>
  <si>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</si>
  <si>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</si>
  <si>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</si>
  <si>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</si>
  <si>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</si>
  <si>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</si>
  <si>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</si>
  <si>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</si>
  <si>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</si>
  <si>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</si>
  <si>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</si>
  <si>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</si>
  <si>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</si>
  <si>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</si>
  <si>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</si>
  <si>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</si>
  <si>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</si>
  <si>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</si>
  <si>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</si>
  <si>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</si>
  <si>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</si>
  <si>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</si>
  <si>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</si>
  <si>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</si>
  <si>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</si>
  <si>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</si>
  <si>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</si>
  <si>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</si>
  <si>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</si>
  <si>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</si>
  <si>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</si>
  <si>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</si>
  <si>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</si>
  <si>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</si>
  <si>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</si>
  <si>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</si>
  <si>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</si>
  <si>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</si>
  <si>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</si>
  <si>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</si>
  <si>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</si>
  <si>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</si>
  <si>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</si>
  <si>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</si>
  <si>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</si>
  <si>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</si>
  <si>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</si>
  <si>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</si>
  <si>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</si>
  <si>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</si>
  <si>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</si>
  <si>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</si>
  <si>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</si>
  <si>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</si>
  <si>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</si>
  <si>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</si>
  <si>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</si>
  <si>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</si>
  <si>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</si>
  <si>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</si>
  <si>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</si>
  <si>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</si>
  <si>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</si>
  <si>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</si>
  <si>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</si>
  <si>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</si>
  <si>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</si>
  <si>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</si>
  <si>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</si>
  <si>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</si>
  <si>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</si>
  <si>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</si>
  <si>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</si>
  <si>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</si>
  <si>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</si>
  <si>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</si>
  <si>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</si>
  <si>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</si>
  <si>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</si>
  <si>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</si>
  <si>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</si>
  <si>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</si>
  <si>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</si>
  <si>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</si>
  <si>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</si>
  <si>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</si>
  <si>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</si>
  <si>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</si>
  <si>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</si>
  <si>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</si>
  <si>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</si>
  <si>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</si>
  <si>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</si>
  <si>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</si>
  <si>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</si>
  <si>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</si>
  <si>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</si>
  <si>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</si>
  <si>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</si>
  <si>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</si>
  <si>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</si>
  <si>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</si>
  <si>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</si>
  <si>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</si>
  <si>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</si>
  <si>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</si>
  <si>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</si>
  <si>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</si>
  <si>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</si>
  <si>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</si>
  <si>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</si>
  <si>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</si>
  <si>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</si>
  <si>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</si>
  <si>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</si>
  <si>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</si>
  <si>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</si>
  <si>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</si>
  <si>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</si>
  <si>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</si>
  <si>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</si>
  <si>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</si>
  <si>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</si>
  <si>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</si>
  <si>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</si>
  <si>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</si>
  <si>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</si>
  <si>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</si>
  <si>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</si>
  <si>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</si>
  <si>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</si>
  <si>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</si>
  <si>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</si>
  <si>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</si>
  <si>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</si>
  <si>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</si>
  <si>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</si>
  <si>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</si>
  <si>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</si>
  <si>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</si>
  <si>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</si>
  <si>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</si>
  <si>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</si>
  <si>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</si>
  <si>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</si>
  <si>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</si>
  <si>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</si>
  <si>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</si>
  <si>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</si>
  <si>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</si>
  <si>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</si>
  <si>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</si>
  <si>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</si>
  <si>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</si>
  <si>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</si>
  <si>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</si>
  <si>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</si>
  <si>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</si>
  <si>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</si>
  <si>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</si>
  <si>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</si>
  <si>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</si>
  <si>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</si>
  <si>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</si>
  <si>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</si>
  <si>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</si>
  <si>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</si>
  <si>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</si>
  <si>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</si>
  <si>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</si>
  <si>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</si>
  <si>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</si>
  <si>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</si>
  <si>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</si>
  <si>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</si>
  <si>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</si>
  <si>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</si>
  <si>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</si>
  <si>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</si>
  <si>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</si>
  <si>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</si>
  <si>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</si>
  <si>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</si>
  <si>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</si>
  <si>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</si>
  <si>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</si>
  <si>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</si>
  <si>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</si>
  <si>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</si>
  <si>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</si>
  <si>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</si>
  <si>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</si>
  <si>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</si>
  <si>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</si>
  <si>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</si>
  <si>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</si>
  <si>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</si>
  <si>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</si>
  <si>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</si>
  <si>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</si>
  <si>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</si>
  <si>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</si>
  <si>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</si>
  <si>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</si>
  <si>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</si>
  <si>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</si>
  <si>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</si>
  <si>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</si>
  <si>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</si>
  <si>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</si>
  <si>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</si>
  <si>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</si>
  <si>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</si>
  <si>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</si>
  <si>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</si>
  <si>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</si>
  <si>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</si>
  <si>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</si>
  <si>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</si>
  <si>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</si>
  <si>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</si>
  <si>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</si>
  <si>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</si>
  <si>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</si>
  <si>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</si>
  <si>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</si>
  <si>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</si>
  <si>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</si>
  <si>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</si>
  <si>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</si>
  <si>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</si>
  <si>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</si>
  <si>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</si>
  <si>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</si>
  <si>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</si>
  <si>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</si>
  <si>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</si>
  <si>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</si>
  <si>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</si>
  <si>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</si>
  <si>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</si>
  <si>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</si>
  <si>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</si>
  <si>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</si>
  <si>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</si>
  <si>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</si>
  <si>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</si>
  <si>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</si>
  <si>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</si>
  <si>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</si>
  <si>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</si>
  <si>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</si>
  <si>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</si>
  <si>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</si>
  <si>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</si>
  <si>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</si>
  <si>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</si>
  <si>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</si>
  <si>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</si>
  <si>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</si>
  <si>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</si>
  <si>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</si>
  <si>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</si>
  <si>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</si>
  <si>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</si>
  <si>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</si>
  <si>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</si>
  <si>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</si>
  <si>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</si>
  <si>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</si>
  <si>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</si>
  <si>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</si>
  <si>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</si>
  <si>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</si>
  <si>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</si>
  <si>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</si>
  <si>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</si>
  <si>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</si>
  <si>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</si>
  <si>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</si>
  <si>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</si>
  <si>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</si>
  <si>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</si>
  <si>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</si>
  <si>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</si>
  <si>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</si>
  <si>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</si>
  <si>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</si>
  <si>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</si>
  <si>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</si>
  <si>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</si>
  <si>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</si>
  <si>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</si>
  <si>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</si>
  <si>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</si>
  <si>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</si>
  <si>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</si>
  <si>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</si>
  <si>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</si>
  <si>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</si>
  <si>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</si>
  <si>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</si>
  <si>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</si>
  <si>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</si>
  <si>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</si>
  <si>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</si>
  <si>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</si>
  <si>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</si>
  <si>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</si>
  <si>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</si>
  <si>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</si>
  <si>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</si>
  <si>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</si>
  <si>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</si>
  <si>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</si>
  <si>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</si>
  <si>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</si>
  <si>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</si>
  <si>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</si>
  <si>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</si>
  <si>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</si>
  <si>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</si>
  <si>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</si>
  <si>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</si>
  <si>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</si>
  <si>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</si>
  <si>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</si>
  <si>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</si>
  <si>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</si>
  <si>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</si>
  <si>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</si>
  <si>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</si>
  <si>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</si>
  <si>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</si>
  <si>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</si>
  <si>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</si>
  <si>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</si>
  <si>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</si>
  <si>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</si>
  <si>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</si>
  <si>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</si>
  <si>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</si>
  <si>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</si>
  <si>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</si>
  <si>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</si>
  <si>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</si>
  <si>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</si>
  <si>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</si>
  <si>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</si>
  <si>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</si>
  <si>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</si>
  <si>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</si>
  <si>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</si>
  <si>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</si>
  <si>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</si>
  <si>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</si>
  <si>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</si>
  <si>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</si>
  <si>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</si>
  <si>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</si>
  <si>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</si>
  <si>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</si>
  <si>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</si>
  <si>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</si>
  <si>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</si>
  <si>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</si>
  <si>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</si>
  <si>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</si>
  <si>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</si>
  <si>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</si>
  <si>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</si>
  <si>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</si>
  <si>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</si>
  <si>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</si>
  <si>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</si>
  <si>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</si>
  <si>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</si>
  <si>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</si>
  <si>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</si>
  <si>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</si>
  <si>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</si>
  <si>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</si>
  <si>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</si>
  <si>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</si>
  <si>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</si>
  <si>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</si>
  <si>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</si>
  <si>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</si>
  <si>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</si>
  <si>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</si>
  <si>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</si>
  <si>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</si>
  <si>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</si>
  <si>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</si>
  <si>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</si>
  <si>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</si>
  <si>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</si>
  <si>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</si>
  <si>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</si>
  <si>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</si>
  <si>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</si>
  <si>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</si>
  <si>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</si>
  <si>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</si>
  <si>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</si>
  <si>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</si>
  <si>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</si>
  <si>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</si>
  <si>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</si>
  <si>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</si>
  <si>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</si>
  <si>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</si>
  <si>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</si>
  <si>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</si>
  <si>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</si>
  <si>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</si>
  <si>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</si>
  <si>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</si>
  <si>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</si>
  <si>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</si>
  <si>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</si>
  <si>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</si>
  <si>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</si>
  <si>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</si>
  <si>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</si>
  <si>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</si>
  <si>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</si>
  <si>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</si>
  <si>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</si>
  <si>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</si>
  <si>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</si>
  <si>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</si>
  <si>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</si>
  <si>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</si>
  <si>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</si>
  <si>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</si>
  <si>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</si>
  <si>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</si>
  <si>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</si>
  <si>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</si>
  <si>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</si>
  <si>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</si>
  <si>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</si>
  <si>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</si>
  <si>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</si>
  <si>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</si>
  <si>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</si>
  <si>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</si>
  <si>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</si>
  <si>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</si>
  <si>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</si>
  <si>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</si>
  <si>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</si>
  <si>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</si>
  <si>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</si>
  <si>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</si>
  <si>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</si>
  <si>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</si>
  <si>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</si>
  <si>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</si>
  <si>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</si>
  <si>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</si>
  <si>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</si>
  <si>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</si>
  <si>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</si>
  <si>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</si>
  <si>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</si>
  <si>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</si>
  <si>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</si>
  <si>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</si>
  <si>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</si>
  <si>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</si>
  <si>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</si>
  <si>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</si>
  <si>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</si>
  <si>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</si>
  <si>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</si>
  <si>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</si>
  <si>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</si>
  <si>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</si>
  <si>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</si>
  <si>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</si>
  <si>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</si>
  <si>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</si>
  <si>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</si>
  <si>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</si>
  <si>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</si>
  <si>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</si>
  <si>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</si>
  <si>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</si>
  <si>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</si>
  <si>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</si>
  <si>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</si>
  <si>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</si>
  <si>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</si>
  <si>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</si>
  <si>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</si>
  <si>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</si>
  <si>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</si>
  <si>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</si>
  <si>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</si>
  <si>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</si>
  <si>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</si>
  <si>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</si>
  <si>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</si>
  <si>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</si>
  <si>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</si>
  <si>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</si>
  <si>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</si>
  <si>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</si>
  <si>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</si>
  <si>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</si>
  <si>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</si>
  <si>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</si>
  <si>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</si>
  <si>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</si>
  <si>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</si>
  <si>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</si>
  <si>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</si>
  <si>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</si>
  <si>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</si>
  <si>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</si>
  <si>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</si>
  <si>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</si>
  <si>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</si>
  <si>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</si>
  <si>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</si>
  <si>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</si>
  <si>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</si>
  <si>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</si>
  <si>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</si>
  <si>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</si>
  <si>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</si>
  <si>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</si>
  <si>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</si>
  <si>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</si>
  <si>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</si>
  <si>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</si>
  <si>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</si>
  <si>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</si>
  <si>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</si>
  <si>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</si>
  <si>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</si>
  <si>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</si>
  <si>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</si>
  <si>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</si>
  <si>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</si>
  <si>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</si>
  <si>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</si>
  <si>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</si>
  <si>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</si>
  <si>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</si>
  <si>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</si>
  <si>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</si>
  <si>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</si>
  <si>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</si>
  <si>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</si>
  <si>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</si>
  <si>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</si>
  <si>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</si>
  <si>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</si>
  <si>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</si>
  <si>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</si>
  <si>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</si>
  <si>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</si>
  <si>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</si>
  <si>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</si>
  <si>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</si>
  <si>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</si>
  <si>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</si>
  <si>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</si>
  <si>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</si>
  <si>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</si>
  <si>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</si>
  <si>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</si>
  <si>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</si>
  <si>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</si>
  <si>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</si>
  <si>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</si>
  <si>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</si>
  <si>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</si>
  <si>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</si>
  <si>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</si>
  <si>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</si>
  <si>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</si>
  <si>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</si>
  <si>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</si>
  <si>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</si>
  <si>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</si>
  <si>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</si>
  <si>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</si>
  <si>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</si>
  <si>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</si>
  <si>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</si>
  <si>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</si>
  <si>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</si>
  <si>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</si>
  <si>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</si>
  <si>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</si>
  <si>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</si>
  <si>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</si>
  <si>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</si>
  <si>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</si>
  <si>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</si>
  <si>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</si>
  <si>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</si>
  <si>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</si>
  <si>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</si>
  <si>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</si>
  <si>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</si>
  <si>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</si>
  <si>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</si>
  <si>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</si>
  <si>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</si>
  <si>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</si>
  <si>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</si>
  <si>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</si>
  <si>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</si>
  <si>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</si>
  <si>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</si>
  <si>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</si>
  <si>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</si>
  <si>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</si>
  <si>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</si>
  <si>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</si>
  <si>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</si>
  <si>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</si>
  <si>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</si>
  <si>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</si>
  <si>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</si>
  <si>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</si>
  <si>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</si>
  <si>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</si>
  <si>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</si>
  <si>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</si>
  <si>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</si>
  <si>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</si>
  <si>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</si>
  <si>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</si>
  <si>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</si>
  <si>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</si>
  <si>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</si>
  <si>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</si>
  <si>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</si>
  <si>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</si>
  <si>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</si>
  <si>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</si>
  <si>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</si>
  <si>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</si>
  <si>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</si>
  <si>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</si>
  <si>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</si>
  <si>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</si>
  <si>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</si>
  <si>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</si>
  <si>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</si>
  <si>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</si>
  <si>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</si>
  <si>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</si>
  <si>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</si>
  <si>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</si>
  <si>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</si>
  <si>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</si>
  <si>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</si>
  <si>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</si>
  <si>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</si>
  <si>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</si>
  <si>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</si>
  <si>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</si>
  <si>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</si>
  <si>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</si>
  <si>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</si>
  <si>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</si>
  <si>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</si>
  <si>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</si>
  <si>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</si>
  <si>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</si>
  <si>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</si>
  <si>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</si>
  <si>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</si>
  <si>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</si>
  <si>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</si>
  <si>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</si>
  <si>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</si>
  <si>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</si>
  <si>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</si>
  <si>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</si>
  <si>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</si>
  <si>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</si>
  <si>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</si>
  <si>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</si>
  <si>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</si>
  <si>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</si>
  <si>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</si>
  <si>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</si>
  <si>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</si>
  <si>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</si>
  <si>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</si>
  <si>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</si>
  <si>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</si>
  <si>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</si>
  <si>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</si>
  <si>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</si>
  <si>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</si>
  <si>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</si>
  <si>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</si>
  <si>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</si>
  <si>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</si>
  <si>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</si>
  <si>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</si>
  <si>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</si>
  <si>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</si>
  <si>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</si>
  <si>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</si>
  <si>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</si>
  <si>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</si>
  <si>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</si>
  <si>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</si>
  <si>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</si>
  <si>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</si>
  <si>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</si>
  <si>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</si>
  <si>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</si>
  <si>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</si>
  <si>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</si>
  <si>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</si>
  <si>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</si>
  <si>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</si>
  <si>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</si>
  <si>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</si>
  <si>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</si>
  <si>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</si>
  <si>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</si>
  <si>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</si>
  <si>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</si>
  <si>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</si>
  <si>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</si>
  <si>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</si>
  <si>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</si>
  <si>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</si>
  <si>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</si>
  <si>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</si>
  <si>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</si>
  <si>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</si>
  <si>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</si>
  <si>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</si>
  <si>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</si>
  <si>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</si>
  <si>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</si>
  <si>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</si>
  <si>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</si>
  <si>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</si>
  <si>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</si>
  <si>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</si>
  <si>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</si>
  <si>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</si>
  <si>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</si>
  <si>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</si>
  <si>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</si>
  <si>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</si>
  <si>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</si>
  <si>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</si>
  <si>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</si>
  <si>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</si>
  <si>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</si>
  <si>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</si>
  <si>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</si>
  <si>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</si>
  <si>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</si>
  <si>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</si>
  <si>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</si>
  <si>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</si>
  <si>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</si>
  <si>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</si>
  <si>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</si>
  <si>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</si>
  <si>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</si>
  <si>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</si>
  <si>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</si>
  <si>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</si>
  <si>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</si>
  <si>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</si>
  <si>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</si>
  <si>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</si>
  <si>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</si>
  <si>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</si>
  <si>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</si>
  <si>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</si>
  <si>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</si>
  <si>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</si>
  <si>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</si>
  <si>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</si>
  <si>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</si>
  <si>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</si>
  <si>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</si>
  <si>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</si>
  <si>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</si>
  <si>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</si>
  <si>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</si>
  <si>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</si>
  <si>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</si>
  <si>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</si>
  <si>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</si>
  <si>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</si>
  <si>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</si>
  <si>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</si>
  <si>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</si>
  <si>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</si>
  <si>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</si>
  <si>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</si>
  <si>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</si>
  <si>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</si>
  <si>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</si>
  <si>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</si>
  <si>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</si>
  <si>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</si>
  <si>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</si>
  <si>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</si>
  <si>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</si>
  <si>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</si>
  <si>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</si>
  <si>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</si>
  <si>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</si>
  <si>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</si>
  <si>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</si>
  <si>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</si>
  <si>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</si>
  <si>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</si>
  <si>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</si>
  <si>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</si>
  <si>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</si>
  <si>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</si>
  <si>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</si>
  <si>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</si>
  <si>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</si>
  <si>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</si>
  <si>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</si>
  <si>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</si>
  <si>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</si>
  <si>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</si>
  <si>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</si>
  <si>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</si>
  <si>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</si>
  <si>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</si>
  <si>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</si>
  <si>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</si>
  <si>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</si>
  <si>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</si>
  <si>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</si>
  <si>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</si>
  <si>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</si>
  <si>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</si>
  <si>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</si>
  <si>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</si>
  <si>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</si>
  <si>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</si>
  <si>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</si>
  <si>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</si>
  <si>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</si>
  <si>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</si>
  <si>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</si>
  <si>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</si>
  <si>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</si>
  <si>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</si>
  <si>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</si>
  <si>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</si>
  <si>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</si>
  <si>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</si>
  <si>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</si>
  <si>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</si>
  <si>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</si>
  <si>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</si>
  <si>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</si>
  <si>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</si>
  <si>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</si>
  <si>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</si>
  <si>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</si>
  <si>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</si>
  <si>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</si>
  <si>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</si>
  <si>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</si>
  <si>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</si>
  <si>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</si>
  <si>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</si>
  <si>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</si>
  <si>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</si>
  <si>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</si>
  <si>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</si>
  <si>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</si>
  <si>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</si>
  <si>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</si>
  <si>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</si>
  <si>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</si>
  <si>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</si>
  <si>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</si>
  <si>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</si>
  <si>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</si>
  <si>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</si>
  <si>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</si>
  <si>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</si>
  <si>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</si>
  <si>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</si>
  <si>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</si>
  <si>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</si>
  <si>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</si>
  <si>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</si>
  <si>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</si>
  <si>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</si>
  <si>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</si>
  <si>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</si>
  <si>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</si>
  <si>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</si>
  <si>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</si>
  <si>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</si>
  <si>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</si>
  <si>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</si>
  <si>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</si>
  <si>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</si>
  <si>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</si>
  <si>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</si>
  <si>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</si>
  <si>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</si>
  <si>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</si>
  <si>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</si>
  <si>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</si>
  <si>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</si>
  <si>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</si>
  <si>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</si>
  <si>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</si>
  <si>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</si>
  <si>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</si>
  <si>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</si>
  <si>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</si>
  <si>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</si>
  <si>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</si>
  <si>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</si>
  <si>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</si>
  <si>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</si>
  <si>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</si>
  <si>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</si>
  <si>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</si>
  <si>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</si>
  <si>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</si>
  <si>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</si>
  <si>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</si>
  <si>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</si>
  <si>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</si>
  <si>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</si>
  <si>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</si>
  <si>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</si>
  <si>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</si>
  <si>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</si>
  <si>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</si>
  <si>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</si>
  <si>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</si>
  <si>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</si>
  <si>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</si>
  <si>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</si>
  <si>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</si>
  <si>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</si>
  <si>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</si>
  <si>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</si>
  <si>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</si>
  <si>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</si>
  <si>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</si>
  <si>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</si>
  <si>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</si>
  <si>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</si>
  <si>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</si>
  <si>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</si>
  <si>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</si>
  <si>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</si>
  <si>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</si>
  <si>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</si>
  <si>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</si>
  <si>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</si>
  <si>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</si>
  <si>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</si>
  <si>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</si>
  <si>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</si>
  <si>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</si>
  <si>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</si>
  <si>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</si>
  <si>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</si>
  <si>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</si>
  <si>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</si>
  <si>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</si>
  <si>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</si>
  <si>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</si>
  <si>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</si>
  <si>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</si>
  <si>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</si>
  <si>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</si>
  <si>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</si>
  <si>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</si>
  <si>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</si>
  <si>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</si>
  <si>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</si>
  <si>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</si>
  <si>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</si>
  <si>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</si>
  <si>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</si>
  <si>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</si>
  <si>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</si>
  <si>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</si>
  <si>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</si>
  <si>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</si>
  <si>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</si>
  <si>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</si>
  <si>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</si>
  <si>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</si>
  <si>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</si>
  <si>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</si>
  <si>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</si>
  <si>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</si>
  <si>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</si>
  <si>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</si>
  <si>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</si>
  <si>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</si>
  <si>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</si>
  <si>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</si>
  <si>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</si>
  <si>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</si>
  <si>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</si>
  <si>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</si>
  <si>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</si>
  <si>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</si>
  <si>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</si>
  <si>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</si>
  <si>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</si>
  <si>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</si>
  <si>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</si>
  <si>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</si>
  <si>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</si>
  <si>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</si>
  <si>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</si>
  <si>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</si>
  <si>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</si>
  <si>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</si>
  <si>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</si>
  <si>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</si>
  <si>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</si>
  <si>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</si>
  <si>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</si>
  <si>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</si>
  <si>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</si>
  <si>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</si>
  <si>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</si>
  <si>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</si>
  <si>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</si>
  <si>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</si>
  <si>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</si>
  <si>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</si>
  <si>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</si>
  <si>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</si>
  <si>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</si>
  <si>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</si>
  <si>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</si>
  <si>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</si>
  <si>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</si>
  <si>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</si>
  <si>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</si>
  <si>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</si>
  <si>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</si>
  <si>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</si>
  <si>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</si>
  <si>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</si>
  <si>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</si>
  <si>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</si>
  <si>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</si>
  <si>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</si>
  <si>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</si>
  <si>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</si>
  <si>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</si>
  <si>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</si>
  <si>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</si>
  <si>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</si>
  <si>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</si>
  <si>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</si>
  <si>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</si>
  <si>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</si>
  <si>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</si>
  <si>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</si>
  <si>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</si>
  <si>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</si>
  <si>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</si>
  <si>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</si>
  <si>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</si>
  <si>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</si>
  <si>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</si>
  <si>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</si>
  <si>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</si>
  <si>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</si>
  <si>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</si>
  <si>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</si>
  <si>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</si>
  <si>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</si>
  <si>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</si>
  <si>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</si>
  <si>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</si>
  <si>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</si>
  <si>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</si>
  <si>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</si>
  <si>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</si>
  <si>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</si>
  <si>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</si>
  <si>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</si>
  <si>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</si>
  <si>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</si>
  <si>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</si>
  <si>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</si>
  <si>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</si>
  <si>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</si>
  <si>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</si>
  <si>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</si>
  <si>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</si>
  <si>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</si>
  <si>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</si>
  <si>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</si>
  <si>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</si>
  <si>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</si>
  <si>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</si>
  <si>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</si>
  <si>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</si>
  <si>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</si>
  <si>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</si>
  <si>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</si>
  <si>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</si>
  <si>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</si>
  <si>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</si>
  <si>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</si>
  <si>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</si>
  <si>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</si>
  <si>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</si>
  <si>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</si>
  <si>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</si>
  <si>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</si>
  <si>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</si>
  <si>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</si>
  <si>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</si>
  <si>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</si>
  <si>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</si>
  <si>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</si>
  <si>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</si>
  <si>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</si>
  <si>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</si>
  <si>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</si>
  <si>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</si>
  <si>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</si>
  <si>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</si>
  <si>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</si>
  <si>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</si>
  <si>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</si>
  <si>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</si>
  <si>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</si>
  <si>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</si>
  <si>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</si>
  <si>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</si>
  <si>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</si>
  <si>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</si>
  <si>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</si>
  <si>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</si>
  <si>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</si>
  <si>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</si>
  <si>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</si>
  <si>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</si>
  <si>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</si>
  <si>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</si>
  <si>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</si>
  <si>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</si>
  <si>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</si>
  <si>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</si>
  <si>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</si>
  <si>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</si>
  <si>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</si>
  <si>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</si>
  <si>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</si>
  <si>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</si>
  <si>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</si>
  <si>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</si>
  <si>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</si>
  <si>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</si>
  <si>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</si>
  <si>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</si>
  <si>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</si>
  <si>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</si>
  <si>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</si>
  <si>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</si>
  <si>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</si>
  <si>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</si>
  <si>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</si>
  <si>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</si>
  <si>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</si>
  <si>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</si>
  <si>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</si>
  <si>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</si>
  <si>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</si>
  <si>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</si>
  <si>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</si>
  <si>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</si>
  <si>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</si>
  <si>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</si>
  <si>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</si>
  <si>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</si>
  <si>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</si>
  <si>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</si>
  <si>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</si>
  <si>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</si>
  <si>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</si>
  <si>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</si>
  <si>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</si>
  <si>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</si>
  <si>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</si>
  <si>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</si>
  <si>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</si>
  <si>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</si>
  <si>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</si>
  <si>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</si>
  <si>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</si>
  <si>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</si>
  <si>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</si>
  <si>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</si>
  <si>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</si>
  <si>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</si>
  <si>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</si>
  <si>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</si>
  <si>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</si>
  <si>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</si>
  <si>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</si>
  <si>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</si>
  <si>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</si>
  <si>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</si>
  <si>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</si>
  <si>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</si>
  <si>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</si>
  <si>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</si>
  <si>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</si>
  <si>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</si>
  <si>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</si>
  <si>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</si>
  <si>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</si>
  <si>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</si>
  <si>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</si>
  <si>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</si>
  <si>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</si>
  <si>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</si>
  <si>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</si>
  <si>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</si>
  <si>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</si>
  <si>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</si>
  <si>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</si>
  <si>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</si>
  <si>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</si>
  <si>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</si>
  <si>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</si>
  <si>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</si>
  <si>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</si>
  <si>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</si>
  <si>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</si>
  <si>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</si>
  <si>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</si>
  <si>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</si>
  <si>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</si>
  <si>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</si>
  <si>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</si>
  <si>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</si>
  <si>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</si>
  <si>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</si>
  <si>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</si>
  <si>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</si>
  <si>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</si>
  <si>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</si>
  <si>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</si>
  <si>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</si>
  <si>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</si>
  <si>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</si>
  <si>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</si>
  <si>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</si>
  <si>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</si>
  <si>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</si>
  <si>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</si>
  <si>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</si>
  <si>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</si>
  <si>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</si>
  <si>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</si>
  <si>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</si>
  <si>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</si>
  <si>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</si>
  <si>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</si>
  <si>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</si>
  <si>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</si>
  <si>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</si>
  <si>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</si>
  <si>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</si>
  <si>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</si>
  <si>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</si>
  <si>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</si>
  <si>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</si>
  <si>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</si>
  <si>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</si>
  <si>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</si>
  <si>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</si>
  <si>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</si>
  <si>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</si>
  <si>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</si>
  <si>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</si>
  <si>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</si>
  <si>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</si>
  <si>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</si>
  <si>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</si>
  <si>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</si>
  <si>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</si>
  <si>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</si>
  <si>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</si>
  <si>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</si>
  <si>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</si>
  <si>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</si>
  <si>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</si>
  <si>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</si>
  <si>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</si>
  <si>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</si>
  <si>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</si>
  <si>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</si>
  <si>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</si>
  <si>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</si>
  <si>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</si>
  <si>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</si>
  <si>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</si>
  <si>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</si>
  <si>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</si>
  <si>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</si>
  <si>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</si>
  <si>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</si>
  <si>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</si>
  <si>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</si>
  <si>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</si>
  <si>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</si>
  <si>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</si>
  <si>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</si>
  <si>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</si>
  <si>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</si>
  <si>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</si>
  <si>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</si>
  <si>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</si>
  <si>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</si>
  <si>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</si>
  <si>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</si>
  <si>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</si>
  <si>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</si>
  <si>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</si>
  <si>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</si>
  <si>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</si>
  <si>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</si>
  <si>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</si>
  <si>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</si>
  <si>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</si>
  <si>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</si>
  <si>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</si>
  <si>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</si>
  <si>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</si>
  <si>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</si>
  <si>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</si>
  <si>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</si>
  <si>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</si>
  <si>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</si>
  <si>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</si>
  <si>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</si>
  <si>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</si>
  <si>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</si>
  <si>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</si>
  <si>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</si>
  <si>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</si>
  <si>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</si>
  <si>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</si>
  <si>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</si>
  <si>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</si>
  <si>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</si>
  <si>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</si>
  <si>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</si>
  <si>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</si>
  <si>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</si>
  <si>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</si>
  <si>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</si>
  <si>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</si>
  <si>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</si>
  <si>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</si>
  <si>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</si>
  <si>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</si>
  <si>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</si>
  <si>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</si>
  <si>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</si>
  <si>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</si>
  <si>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</si>
  <si>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</si>
  <si>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</si>
  <si>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</si>
  <si>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</si>
  <si>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</si>
  <si>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</si>
  <si>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</si>
  <si>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</si>
  <si>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</si>
  <si>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</si>
  <si>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</si>
  <si>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</si>
  <si>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</si>
  <si>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</si>
  <si>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</si>
  <si>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</si>
  <si>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</si>
  <si>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</si>
  <si>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</si>
  <si>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</si>
  <si>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</si>
  <si>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</si>
  <si>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</si>
  <si>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</si>
  <si>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</si>
  <si>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</si>
  <si>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</si>
  <si>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</si>
  <si>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</si>
  <si>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</si>
  <si>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</si>
  <si>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</si>
  <si>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</si>
  <si>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</si>
  <si>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</si>
  <si>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</si>
  <si>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</si>
  <si>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</si>
  <si>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</si>
  <si>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</si>
  <si>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</si>
  <si>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</si>
  <si>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</si>
  <si>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</si>
  <si>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</si>
  <si>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</si>
  <si>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</si>
  <si>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</si>
  <si>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</si>
  <si>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</si>
  <si>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</si>
  <si>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</si>
  <si>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</si>
  <si>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</si>
  <si>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</si>
  <si>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</si>
  <si>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</si>
  <si>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</si>
  <si>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</si>
  <si>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</si>
  <si>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</si>
  <si>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</si>
  <si>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</si>
  <si>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</si>
  <si>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</si>
  <si>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</si>
  <si>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</si>
  <si>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</si>
  <si>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</si>
  <si>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</si>
  <si>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</si>
  <si>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</si>
  <si>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</si>
  <si>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</si>
  <si>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</si>
  <si>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</si>
  <si>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</si>
  <si>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</si>
  <si>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</si>
  <si>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</si>
  <si>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</si>
  <si>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</si>
  <si>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</si>
  <si>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</si>
  <si>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</si>
  <si>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</si>
  <si>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</si>
  <si>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</si>
  <si>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</si>
  <si>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</si>
  <si>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</si>
  <si>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</si>
  <si>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</si>
  <si>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</si>
  <si>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</si>
  <si>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</si>
  <si>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</si>
  <si>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</si>
  <si>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</si>
  <si>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</si>
  <si>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</si>
  <si>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</si>
  <si>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</si>
  <si>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</si>
  <si>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</si>
  <si>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</si>
  <si>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</si>
  <si>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</si>
  <si>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</si>
  <si>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</si>
  <si>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</si>
  <si>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</si>
  <si>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</si>
  <si>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</si>
  <si>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</si>
  <si>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</si>
  <si>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</si>
  <si>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</si>
  <si>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</si>
  <si>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</si>
  <si>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</si>
  <si>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</si>
  <si>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</si>
  <si>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</si>
  <si>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</si>
  <si>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</si>
  <si>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</si>
  <si>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</si>
  <si>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</si>
  <si>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</si>
  <si>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</si>
  <si>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</si>
  <si>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</si>
  <si>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</si>
  <si>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</si>
  <si>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</si>
  <si>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</si>
  <si>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</si>
  <si>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</si>
  <si>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</si>
  <si>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</si>
  <si>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</si>
  <si>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</si>
  <si>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</si>
  <si>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</si>
  <si>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</si>
  <si>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</si>
  <si>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</si>
  <si>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</si>
  <si>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</si>
  <si>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</si>
  <si>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</si>
  <si>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</si>
  <si>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</si>
  <si>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</si>
  <si>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</si>
  <si>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</si>
  <si>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</si>
  <si>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</si>
  <si>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</si>
  <si>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</si>
  <si>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</si>
  <si>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</si>
  <si>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</si>
  <si>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</si>
  <si>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</si>
  <si>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</si>
  <si>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</si>
  <si>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</si>
  <si>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</si>
  <si>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</si>
  <si>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</si>
  <si>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</si>
  <si>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</si>
  <si>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</si>
  <si>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</si>
  <si>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</si>
  <si>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</si>
  <si>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</si>
  <si>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</si>
  <si>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</si>
  <si>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</si>
  <si>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</si>
  <si>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</si>
  <si>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</si>
  <si>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</si>
  <si>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</si>
  <si>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</si>
  <si>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</si>
  <si>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</si>
  <si>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</si>
  <si>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</si>
  <si>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</si>
  <si>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</si>
  <si>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</si>
  <si>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</si>
  <si>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</si>
  <si>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</si>
  <si>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</si>
  <si>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</si>
  <si>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</si>
  <si>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</si>
  <si>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</si>
  <si>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</si>
  <si>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</si>
  <si>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</si>
  <si>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</si>
  <si>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</si>
  <si>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</si>
  <si>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</si>
  <si>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</si>
  <si>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</si>
  <si>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</si>
  <si>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</si>
  <si>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</si>
  <si>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</si>
  <si>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</si>
  <si>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</si>
  <si>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</si>
  <si>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</si>
  <si>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</si>
  <si>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</si>
  <si>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</si>
  <si>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</si>
  <si>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</si>
  <si>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</si>
  <si>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</si>
  <si>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</si>
  <si>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</si>
  <si>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</si>
  <si>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</si>
  <si>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</si>
  <si>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</si>
  <si>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</si>
  <si>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</si>
  <si>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</si>
  <si>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</si>
  <si>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</si>
  <si>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</si>
  <si>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</si>
  <si>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</si>
  <si>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</si>
  <si>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</si>
  <si>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</si>
  <si>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</si>
  <si>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</si>
  <si>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</si>
  <si>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</si>
  <si>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</si>
  <si>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</si>
  <si>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</si>
  <si>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</si>
  <si>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</si>
  <si>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</si>
  <si>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</si>
  <si>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</si>
  <si>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</si>
  <si>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</si>
  <si>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</si>
  <si>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</si>
  <si>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</si>
  <si>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</si>
  <si>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</si>
  <si>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</si>
  <si>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</si>
  <si>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</si>
  <si>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</si>
  <si>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</si>
  <si>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</si>
  <si>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</si>
  <si>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</si>
  <si>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</si>
  <si>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</si>
  <si>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</si>
  <si>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</si>
  <si>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</si>
  <si>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</si>
  <si>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</si>
  <si>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</si>
  <si>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</si>
  <si>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</si>
  <si>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</si>
  <si>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</si>
  <si>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</si>
  <si>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</si>
  <si>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</si>
  <si>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</si>
  <si>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</si>
  <si>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</si>
  <si>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</si>
  <si>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</si>
  <si>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</si>
  <si>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</si>
  <si>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</si>
  <si>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</si>
  <si>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</si>
  <si>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</si>
  <si>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</si>
  <si>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</si>
  <si>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</si>
  <si>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</si>
  <si>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</si>
  <si>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</si>
  <si>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</si>
  <si>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</si>
  <si>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</si>
  <si>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</si>
  <si>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</si>
  <si>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</si>
  <si>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</si>
  <si>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</si>
  <si>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</si>
  <si>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</si>
  <si>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</si>
  <si>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</si>
  <si>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</si>
  <si>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</si>
  <si>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</si>
  <si>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</si>
  <si>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</si>
  <si>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</si>
  <si>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</si>
  <si>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</si>
  <si>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</si>
  <si>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</si>
  <si>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</si>
  <si>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</si>
  <si>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</si>
  <si>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</si>
  <si>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</si>
  <si>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</si>
  <si>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</si>
  <si>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</si>
  <si>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</si>
  <si>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</si>
  <si>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</si>
  <si>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</si>
  <si>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</si>
  <si>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</si>
  <si>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</si>
  <si>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</si>
  <si>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</si>
  <si>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</si>
  <si>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</si>
  <si>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</si>
  <si>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</si>
  <si>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</si>
  <si>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</si>
  <si>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</si>
  <si>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</si>
  <si>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</si>
  <si>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</si>
  <si>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</si>
  <si>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</si>
  <si>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</si>
  <si>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</si>
  <si>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</si>
  <si>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</si>
  <si>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</si>
  <si>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</si>
  <si>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</si>
  <si>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</si>
  <si>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</si>
  <si>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</si>
  <si>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</si>
  <si>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</si>
  <si>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</si>
  <si>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</si>
  <si>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</si>
  <si>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</si>
  <si>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</si>
  <si>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</si>
  <si>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</si>
  <si>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</si>
  <si>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</si>
  <si>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</si>
  <si>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</si>
  <si>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</si>
  <si>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</si>
  <si>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</si>
  <si>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</si>
  <si>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</si>
  <si>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</si>
  <si>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</si>
  <si>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</si>
  <si>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</si>
  <si>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</si>
  <si>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</si>
  <si>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</si>
  <si>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</si>
  <si>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</si>
  <si>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</si>
  <si>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</si>
  <si>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</si>
  <si>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</si>
  <si>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</si>
  <si>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</si>
  <si>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</si>
  <si>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</si>
  <si>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</si>
  <si>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</si>
  <si>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</si>
  <si>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</si>
  <si>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</si>
  <si>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</si>
  <si>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</si>
  <si>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</si>
  <si>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</si>
  <si>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</si>
  <si>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</si>
  <si>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</si>
  <si>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</si>
  <si>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</si>
  <si>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</si>
  <si>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</si>
  <si>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</si>
  <si>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</si>
  <si>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</si>
  <si>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</si>
  <si>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</si>
  <si>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</si>
  <si>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</si>
  <si>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</si>
  <si>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</si>
  <si>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</si>
  <si>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</si>
  <si>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</si>
  <si>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</si>
  <si>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</si>
  <si>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</si>
  <si>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</si>
  <si>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</si>
  <si>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</si>
  <si>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</si>
  <si>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</si>
  <si>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</si>
  <si>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</si>
  <si>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</si>
  <si>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</si>
  <si>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</si>
  <si>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</si>
  <si>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</si>
  <si>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</si>
  <si>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</si>
  <si>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</si>
  <si>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</si>
  <si>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</si>
  <si>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</si>
  <si>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</si>
  <si>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</si>
  <si>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</si>
  <si>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</si>
  <si>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</si>
  <si>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</si>
  <si>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</si>
  <si>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</si>
  <si>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</si>
  <si>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</si>
  <si>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</si>
  <si>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</si>
  <si>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</si>
  <si>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</si>
  <si>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</si>
  <si>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</si>
  <si>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</si>
  <si>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</si>
  <si>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</si>
  <si>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</si>
  <si>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</si>
  <si>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</si>
  <si>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</si>
  <si>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</si>
  <si>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</si>
  <si>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</si>
  <si>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</si>
  <si>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</si>
  <si>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</si>
  <si>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</si>
  <si>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</si>
  <si>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</si>
  <si>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</si>
  <si>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</si>
  <si>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</si>
  <si>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</si>
  <si>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</si>
  <si>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</si>
  <si>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</si>
  <si>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</si>
  <si>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</si>
  <si>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</si>
  <si>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</si>
  <si>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</si>
  <si>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</si>
  <si>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</si>
  <si>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</si>
  <si>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</si>
  <si>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</si>
  <si>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</si>
  <si>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</si>
  <si>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</si>
  <si>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</si>
  <si>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</si>
  <si>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</si>
  <si>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</si>
  <si>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</si>
  <si>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</si>
  <si>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</si>
  <si>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</si>
  <si>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</si>
  <si>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</si>
  <si>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</si>
  <si>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</si>
  <si>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</si>
  <si>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</si>
  <si>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</si>
  <si>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</si>
  <si>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</si>
  <si>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</si>
  <si>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</si>
  <si>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</si>
  <si>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</si>
  <si>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</si>
  <si>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</si>
  <si>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</si>
  <si>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</si>
  <si>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</si>
  <si>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</si>
  <si>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</si>
  <si>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</si>
  <si>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</si>
  <si>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</si>
  <si>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</si>
  <si>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</si>
  <si>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</si>
  <si>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</si>
  <si>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</si>
  <si>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</si>
  <si>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</si>
  <si>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</si>
  <si>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</si>
  <si>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</si>
  <si>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</si>
  <si>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</si>
  <si>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</si>
  <si>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</si>
  <si>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</si>
  <si>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</si>
  <si>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</si>
  <si>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</si>
  <si>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</si>
  <si>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</si>
  <si>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</si>
  <si>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</si>
  <si>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</si>
  <si>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</si>
  <si>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</si>
  <si>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</si>
  <si>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</si>
  <si>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</si>
  <si>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</si>
  <si>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</si>
  <si>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</si>
  <si>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</si>
  <si>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</si>
  <si>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</si>
  <si>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</si>
  <si>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</si>
  <si>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</si>
  <si>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</si>
  <si>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</si>
  <si>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</si>
  <si>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</si>
  <si>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</si>
  <si>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</si>
  <si>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</si>
  <si>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</si>
  <si>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</si>
  <si>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</si>
  <si>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</si>
  <si>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</si>
  <si>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</si>
  <si>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</si>
  <si>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</si>
  <si>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</si>
  <si>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</si>
  <si>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</si>
  <si>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</si>
  <si>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</si>
  <si>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</si>
  <si>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</si>
  <si>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</si>
  <si>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</si>
  <si>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</si>
  <si>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</si>
  <si>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</si>
  <si>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</si>
  <si>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</si>
  <si>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</si>
  <si>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</si>
  <si>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</si>
  <si>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</si>
  <si>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</si>
  <si>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</si>
  <si>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</si>
  <si>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</si>
  <si>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</si>
  <si>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</si>
  <si>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</si>
  <si>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</si>
  <si>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</si>
  <si>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</si>
  <si>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</si>
  <si>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</si>
  <si>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</si>
  <si>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</si>
  <si>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</si>
  <si>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</si>
  <si>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</si>
  <si>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</si>
  <si>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</si>
  <si>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</si>
  <si>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</si>
  <si>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</si>
  <si>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</si>
  <si>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</si>
  <si>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</si>
  <si>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</si>
  <si>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</si>
  <si>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</si>
  <si>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</si>
  <si>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</si>
  <si>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</si>
  <si>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</si>
  <si>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</si>
  <si>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</si>
  <si>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</si>
  <si>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</si>
  <si>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</si>
  <si>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</si>
  <si>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</si>
  <si>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</si>
  <si>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</si>
  <si>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</si>
  <si>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</si>
  <si>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</si>
  <si>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</si>
  <si>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</si>
  <si>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</si>
  <si>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</si>
  <si>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</si>
  <si>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</si>
  <si>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</si>
  <si>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</si>
  <si>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</si>
  <si>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</si>
  <si>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</si>
  <si>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</si>
  <si>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</si>
  <si>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</si>
  <si>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</si>
  <si>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</si>
  <si>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</si>
  <si>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</si>
  <si>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</si>
  <si>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</si>
  <si>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</si>
  <si>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</si>
  <si>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</si>
  <si>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</si>
  <si>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</si>
  <si>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</si>
  <si>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</si>
  <si>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</si>
  <si>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</si>
  <si>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</si>
  <si>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</si>
  <si>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</si>
  <si>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</si>
  <si>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</si>
  <si>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</si>
  <si>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</si>
  <si>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</si>
  <si>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</si>
  <si>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</si>
  <si>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</si>
  <si>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</si>
  <si>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</si>
  <si>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</si>
  <si>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</si>
  <si>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</si>
  <si>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</si>
  <si>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</si>
  <si>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</si>
  <si>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</si>
  <si>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</si>
  <si>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</si>
  <si>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</si>
  <si>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</si>
  <si>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</si>
  <si>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</si>
  <si>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</si>
  <si>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</si>
  <si>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</si>
  <si>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</si>
  <si>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</si>
  <si>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</si>
  <si>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</si>
  <si>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</si>
  <si>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</si>
  <si>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</si>
  <si>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</si>
  <si>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</si>
  <si>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</si>
  <si>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</si>
  <si>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</si>
  <si>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</si>
  <si>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</si>
  <si>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</si>
  <si>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</si>
  <si>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</si>
  <si>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</si>
  <si>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</si>
  <si>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</si>
  <si>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</si>
  <si>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</si>
  <si>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</si>
  <si>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</si>
  <si>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</si>
  <si>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</si>
  <si>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</si>
  <si>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</si>
  <si>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</si>
  <si>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</si>
  <si>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</si>
  <si>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</si>
  <si>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</si>
  <si>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</si>
  <si>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</si>
  <si>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</si>
  <si>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</si>
  <si>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</si>
  <si>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</si>
  <si>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</si>
  <si>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</si>
  <si>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</si>
  <si>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</si>
  <si>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</si>
  <si>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</si>
  <si>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</si>
  <si>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</si>
  <si>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</si>
  <si>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</si>
  <si>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</si>
  <si>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</si>
  <si>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</si>
  <si>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</si>
  <si>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</si>
  <si>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</si>
  <si>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</si>
  <si>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</si>
  <si>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</si>
  <si>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</si>
  <si>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</si>
  <si>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</si>
  <si>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</si>
  <si>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</si>
  <si>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</si>
  <si>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</si>
  <si>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</si>
  <si>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</si>
  <si>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</si>
  <si>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</si>
  <si>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</si>
  <si>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</si>
  <si>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</si>
  <si>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</si>
  <si>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</si>
  <si>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</si>
  <si>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</si>
  <si>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</si>
  <si>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</si>
  <si>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</si>
  <si>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</si>
  <si>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</si>
  <si>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</si>
  <si>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</si>
  <si>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</si>
  <si>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</si>
  <si>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</si>
  <si>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</si>
  <si>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</si>
  <si>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</si>
  <si>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</si>
  <si>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</si>
  <si>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</si>
  <si>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</si>
  <si>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</si>
  <si>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</si>
  <si>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</si>
  <si>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</si>
  <si>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</si>
  <si>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</si>
  <si>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</si>
  <si>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</si>
  <si>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</si>
  <si>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</si>
  <si>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</si>
  <si>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</si>
  <si>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</si>
  <si>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</si>
  <si>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</si>
  <si>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</si>
  <si>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</si>
  <si>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</si>
  <si>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</si>
  <si>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</si>
  <si>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</si>
  <si>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</si>
  <si>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</si>
  <si>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</si>
  <si>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</si>
  <si>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</si>
  <si>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</si>
  <si>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</si>
  <si>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</si>
  <si>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</si>
  <si>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</si>
  <si>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</si>
  <si>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</si>
  <si>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</si>
  <si>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</si>
  <si>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</si>
  <si>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</si>
  <si>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</si>
  <si>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</si>
  <si>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</si>
  <si>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</si>
  <si>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</si>
  <si>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</si>
  <si>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</si>
  <si>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</si>
  <si>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</si>
  <si>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</si>
  <si>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</si>
  <si>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</si>
  <si>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</si>
  <si>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</si>
  <si>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</si>
  <si>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</si>
  <si>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</si>
  <si>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</si>
  <si>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</si>
  <si>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</si>
  <si>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</si>
  <si>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</si>
  <si>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</si>
  <si>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</si>
  <si>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</si>
  <si>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</si>
  <si>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</si>
  <si>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</si>
  <si>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</si>
  <si>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</si>
  <si>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</si>
  <si>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</si>
  <si>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</si>
  <si>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</si>
  <si>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</si>
  <si>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</si>
  <si>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</si>
  <si>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</si>
  <si>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</si>
  <si>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</si>
  <si>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</si>
  <si>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</si>
  <si>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</si>
  <si>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</si>
  <si>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</si>
  <si>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</si>
  <si>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</si>
  <si>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</si>
  <si>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</si>
  <si>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</si>
  <si>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</si>
  <si>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</si>
  <si>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</si>
  <si>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</si>
  <si>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</si>
  <si>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</si>
  <si>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</si>
  <si>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</si>
  <si>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</si>
  <si>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</si>
  <si>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</si>
  <si>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</si>
  <si>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</si>
  <si>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</si>
  <si>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</si>
  <si>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</si>
  <si>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</si>
  <si>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</si>
  <si>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</si>
  <si>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</si>
  <si>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</si>
  <si>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</si>
  <si>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</si>
  <si>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</si>
  <si>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</si>
  <si>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</si>
  <si>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</si>
  <si>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</si>
  <si>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</si>
  <si>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</si>
  <si>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</si>
  <si>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</si>
  <si>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</si>
  <si>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</si>
  <si>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</si>
  <si>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</si>
  <si>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</si>
  <si>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</si>
  <si>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</si>
  <si>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</si>
  <si>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</si>
  <si>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</si>
  <si>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</si>
  <si>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</si>
  <si>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</si>
  <si>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</si>
  <si>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</si>
  <si>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</si>
  <si>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</si>
  <si>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</si>
  <si>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</si>
  <si>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</si>
  <si>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</si>
  <si>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</si>
  <si>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</si>
  <si>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</si>
  <si>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</si>
  <si>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</si>
  <si>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</si>
  <si>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</si>
  <si>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</si>
  <si>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</si>
  <si>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</si>
  <si>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</si>
  <si>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</si>
  <si>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</si>
  <si>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</si>
  <si>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</si>
  <si>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</si>
  <si>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</si>
  <si>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</si>
  <si>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</si>
  <si>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</si>
  <si>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</si>
  <si>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</si>
  <si>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</si>
  <si>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</si>
  <si>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</si>
  <si>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</si>
  <si>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</si>
  <si>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</si>
  <si>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</si>
  <si>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</si>
  <si>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</si>
  <si>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</si>
  <si>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</si>
  <si>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</si>
  <si>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</si>
  <si>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</si>
  <si>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</si>
  <si>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</si>
  <si>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</si>
  <si>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</si>
  <si>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</si>
  <si>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</si>
  <si>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</si>
  <si>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</si>
  <si>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</si>
  <si>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</si>
  <si>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</si>
  <si>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</si>
  <si>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</si>
  <si>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</si>
  <si>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</si>
  <si>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</si>
  <si>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</si>
  <si>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</si>
  <si>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</si>
  <si>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</si>
  <si>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</si>
  <si>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</si>
  <si>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</si>
  <si>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</si>
  <si>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</si>
  <si>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</si>
  <si>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</si>
  <si>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</si>
  <si>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</si>
  <si>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</si>
  <si>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</si>
  <si>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</si>
  <si>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</si>
  <si>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</si>
  <si>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</si>
  <si>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</si>
  <si>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</si>
  <si>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</si>
  <si>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</si>
  <si>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</si>
  <si>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</si>
  <si>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</si>
  <si>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</si>
  <si>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</si>
  <si>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</si>
  <si>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</si>
  <si>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</si>
  <si>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</si>
  <si>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</si>
  <si>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</si>
  <si>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</si>
  <si>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</si>
  <si>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</si>
  <si>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</si>
  <si>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</si>
  <si>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</si>
  <si>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</si>
  <si>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</si>
  <si>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</si>
  <si>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</si>
  <si>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</si>
  <si>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</si>
  <si>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</si>
  <si>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</si>
  <si>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</si>
  <si>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</si>
  <si>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</si>
  <si>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</si>
  <si>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</si>
  <si>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</si>
  <si>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</si>
  <si>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</si>
  <si>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</si>
  <si>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</si>
  <si>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</si>
  <si>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</si>
  <si>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</si>
  <si>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</si>
  <si>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</si>
  <si>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</si>
  <si>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</si>
  <si>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</si>
  <si>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</si>
  <si>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</si>
  <si>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</si>
  <si>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</si>
  <si>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</si>
  <si>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</si>
  <si>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</si>
  <si>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</si>
  <si>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</si>
  <si>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</si>
  <si>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</si>
  <si>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</si>
  <si>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</si>
  <si>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</si>
  <si>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</si>
  <si>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</si>
  <si>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</si>
  <si>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</si>
  <si>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</si>
  <si>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</si>
  <si>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</si>
  <si>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</si>
  <si>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</si>
  <si>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</si>
  <si>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</si>
  <si>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</si>
  <si>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</si>
  <si>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</si>
  <si>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</si>
  <si>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</si>
  <si>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</si>
  <si>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</si>
  <si>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</si>
  <si>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</si>
  <si>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</si>
  <si>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</si>
  <si>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</si>
  <si>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</si>
  <si>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</si>
  <si>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</si>
  <si>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</si>
  <si>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</si>
  <si>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</si>
  <si>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</si>
  <si>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</si>
  <si>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</si>
  <si>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</si>
  <si>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</si>
  <si>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</si>
  <si>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</si>
  <si>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</si>
  <si>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</si>
  <si>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</si>
  <si>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</si>
  <si>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</si>
  <si>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</si>
  <si>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</si>
  <si>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</si>
  <si>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</si>
  <si>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</si>
  <si>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</si>
  <si>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</si>
  <si>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</si>
  <si>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</si>
  <si>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</si>
  <si>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</si>
  <si>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</si>
  <si>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</si>
  <si>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</si>
  <si>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</si>
  <si>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</si>
  <si>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</si>
  <si>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</si>
  <si>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</si>
  <si>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</si>
  <si>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</si>
  <si>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</si>
  <si>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</si>
  <si>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</si>
  <si>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</si>
  <si>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</si>
  <si>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</si>
  <si>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</si>
  <si>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</si>
  <si>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</si>
  <si>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</si>
  <si>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</si>
  <si>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</si>
  <si>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</si>
  <si>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</si>
  <si>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</si>
  <si>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</si>
  <si>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</si>
  <si>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</si>
  <si>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</si>
  <si>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</si>
  <si>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</si>
  <si>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</si>
  <si>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</si>
  <si>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</si>
  <si>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</si>
  <si>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</si>
  <si>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</si>
  <si>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</si>
  <si>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</si>
  <si>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</si>
  <si>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</si>
  <si>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</si>
  <si>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</si>
  <si>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</si>
  <si>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</si>
  <si>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</si>
  <si>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</si>
  <si>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</si>
  <si>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</si>
  <si>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</si>
  <si>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</si>
  <si>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</si>
  <si>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</si>
  <si>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</si>
  <si>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</si>
  <si>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</si>
  <si>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</si>
  <si>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</si>
  <si>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</si>
  <si>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</si>
  <si>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</si>
  <si>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</si>
  <si>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</si>
  <si>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</si>
  <si>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</si>
  <si>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</si>
  <si>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</si>
  <si>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</si>
  <si>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</si>
  <si>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</si>
  <si>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</si>
  <si>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</si>
  <si>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</si>
  <si>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</si>
  <si>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</si>
  <si>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</si>
  <si>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</si>
  <si>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</si>
  <si>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</si>
  <si>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</si>
  <si>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</si>
  <si>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</si>
  <si>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</si>
  <si>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</si>
  <si>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</si>
  <si>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</si>
  <si>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</si>
  <si>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</si>
  <si>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</si>
  <si>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</si>
  <si>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</si>
  <si>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</si>
  <si>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</si>
  <si>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</si>
  <si>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</si>
  <si>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</si>
  <si>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</si>
  <si>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</si>
  <si>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</si>
  <si>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</si>
  <si>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</si>
  <si>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</si>
  <si>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</si>
  <si>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</si>
  <si>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</si>
  <si>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</si>
  <si>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</si>
  <si>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</si>
  <si>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</si>
  <si>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</si>
  <si>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</si>
  <si>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</si>
  <si>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</si>
  <si>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</si>
  <si>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</si>
  <si>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</si>
  <si>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</si>
  <si>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</si>
  <si>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</si>
  <si>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</si>
  <si>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</si>
  <si>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</si>
  <si>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</si>
  <si>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</si>
  <si>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</si>
  <si>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</si>
  <si>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</si>
  <si>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</si>
  <si>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</si>
  <si>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</si>
  <si>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</si>
  <si>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</si>
  <si>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</si>
  <si>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</si>
  <si>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</si>
  <si>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</si>
  <si>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</si>
  <si>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</si>
  <si>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</si>
  <si>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</si>
  <si>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</si>
  <si>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</si>
  <si>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</si>
  <si>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</si>
  <si>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</si>
  <si>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</si>
  <si>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</si>
  <si>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</si>
  <si>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</si>
  <si>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</si>
  <si>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</si>
  <si>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</si>
  <si>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</si>
  <si>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</si>
  <si>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</si>
  <si>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</si>
  <si>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</si>
  <si>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</si>
  <si>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</si>
  <si>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</si>
  <si>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</si>
  <si>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</si>
  <si>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</si>
  <si>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</si>
  <si>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</si>
  <si>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</si>
  <si>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</si>
  <si>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</si>
  <si>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</si>
  <si>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</si>
  <si>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</si>
  <si>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</si>
  <si>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</si>
  <si>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</si>
  <si>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</si>
  <si>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</si>
  <si>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</si>
  <si>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</si>
  <si>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</si>
  <si>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</si>
  <si>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</si>
  <si>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</si>
  <si>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</si>
  <si>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</si>
  <si>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</si>
  <si>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</si>
  <si>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</si>
  <si>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</si>
  <si>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</si>
  <si>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</si>
  <si>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</si>
  <si>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</si>
  <si>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</si>
  <si>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</si>
  <si>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</si>
  <si>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</si>
  <si>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</si>
  <si>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</si>
  <si>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</si>
  <si>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</si>
  <si>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</si>
  <si>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</si>
  <si>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</si>
  <si>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</si>
  <si>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</si>
  <si>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</si>
  <si>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</si>
  <si>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</si>
  <si>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</si>
  <si>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</si>
  <si>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</si>
  <si>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</si>
  <si>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</si>
  <si>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</si>
  <si>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</si>
  <si>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</si>
  <si>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</si>
  <si>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</si>
  <si>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</si>
  <si>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</si>
  <si>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</si>
  <si>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</si>
  <si>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</si>
  <si>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</si>
  <si>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</si>
  <si>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</si>
  <si>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</si>
  <si>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</si>
  <si>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</si>
  <si>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</si>
  <si>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</si>
  <si>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</si>
  <si>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</si>
  <si>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</si>
  <si>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</si>
  <si>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</si>
  <si>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</si>
  <si>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</si>
  <si>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</si>
  <si>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</si>
  <si>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</si>
  <si>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</si>
  <si>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</si>
  <si>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</si>
  <si>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</si>
  <si>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</si>
  <si>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</si>
  <si>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</si>
  <si>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</si>
  <si>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</si>
  <si>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</si>
  <si>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</si>
  <si>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</si>
  <si>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</si>
  <si>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</si>
  <si>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</si>
  <si>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</si>
  <si>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</si>
  <si>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</si>
  <si>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</si>
  <si>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</si>
  <si>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</si>
  <si>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</si>
  <si>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</si>
  <si>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</si>
  <si>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</si>
  <si>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</si>
  <si>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</si>
  <si>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</si>
  <si>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</si>
  <si>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</si>
  <si>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</si>
  <si>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</si>
  <si>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</si>
  <si>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</si>
  <si>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</si>
  <si>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</si>
  <si>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</si>
  <si>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</si>
  <si>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</si>
  <si>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</si>
  <si>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</si>
  <si>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</si>
  <si>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</si>
  <si>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</si>
  <si>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</si>
  <si>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</si>
  <si>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</si>
  <si>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</si>
  <si>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</si>
  <si>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</si>
  <si>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</si>
  <si>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</si>
  <si>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</si>
  <si>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</si>
  <si>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</si>
  <si>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</si>
  <si>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</si>
  <si>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</si>
  <si>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</si>
  <si>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</si>
  <si>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</si>
  <si>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</si>
  <si>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</si>
  <si>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</si>
  <si>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</si>
  <si>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</si>
  <si>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</si>
  <si>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</si>
  <si>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</si>
  <si>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</si>
  <si>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</si>
  <si>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</si>
  <si>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</si>
  <si>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</si>
  <si>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</si>
  <si>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</si>
  <si>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</si>
  <si>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</si>
  <si>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</si>
  <si>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</si>
  <si>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</si>
  <si>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</si>
  <si>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</si>
  <si>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</si>
  <si>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</si>
  <si>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</si>
  <si>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</si>
  <si>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</si>
  <si>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</si>
  <si>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</si>
  <si>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</si>
  <si>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</si>
  <si>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</si>
  <si>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</si>
  <si>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</si>
  <si>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</si>
  <si>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</si>
  <si>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</si>
  <si>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</si>
  <si>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</si>
  <si>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</si>
  <si>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</si>
  <si>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</si>
  <si>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</si>
  <si>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</si>
  <si>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</si>
  <si>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</si>
  <si>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</si>
  <si>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</si>
  <si>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</si>
  <si>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</si>
  <si>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</si>
  <si>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</si>
  <si>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</si>
  <si>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</si>
  <si>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</si>
  <si>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</si>
  <si>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</si>
  <si>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</si>
  <si>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</si>
  <si>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</si>
  <si>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</si>
  <si>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</si>
  <si>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</si>
  <si>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</si>
  <si>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</si>
  <si>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</si>
  <si>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</si>
  <si>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</si>
  <si>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</si>
  <si>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</si>
  <si>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</si>
  <si>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</si>
  <si>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</si>
  <si>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</si>
  <si>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</si>
  <si>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</si>
  <si>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</si>
  <si>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</si>
  <si>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</si>
  <si>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</si>
  <si>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</si>
  <si>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</si>
  <si>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</si>
  <si>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</si>
  <si>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</si>
  <si>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</si>
  <si>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</si>
  <si>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</si>
  <si>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</si>
  <si>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</si>
  <si>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</si>
  <si>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</si>
  <si>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</si>
  <si>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</si>
  <si>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</si>
  <si>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</si>
  <si>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</si>
  <si>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</si>
  <si>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</si>
  <si>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</si>
  <si>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</si>
  <si>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</si>
  <si>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</si>
  <si>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</si>
  <si>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</si>
  <si>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</si>
  <si>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</si>
  <si>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</si>
  <si>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</si>
  <si>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</si>
  <si>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</si>
  <si>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</si>
  <si>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</si>
  <si>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</si>
  <si>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</si>
  <si>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</si>
  <si>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</si>
  <si>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</si>
  <si>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</si>
  <si>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</si>
  <si>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</si>
  <si>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</si>
  <si>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</si>
  <si>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</si>
  <si>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</si>
  <si>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</si>
  <si>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</si>
  <si>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</si>
  <si>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</si>
  <si>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</si>
  <si>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</si>
  <si>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</si>
  <si>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</si>
  <si>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</si>
  <si>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</si>
  <si>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</si>
  <si>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</si>
  <si>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</si>
  <si>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</si>
  <si>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</si>
  <si>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</si>
  <si>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</si>
  <si>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</si>
  <si>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</si>
  <si>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</si>
  <si>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</si>
  <si>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</si>
  <si>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</si>
  <si>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</si>
  <si>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</si>
  <si>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</si>
  <si>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</si>
  <si>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</si>
  <si>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</si>
  <si>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</si>
  <si>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</si>
  <si>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</si>
  <si>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</si>
  <si>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</si>
  <si>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</si>
  <si>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</si>
  <si>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</si>
  <si>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</si>
  <si>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</si>
  <si>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</si>
  <si>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</si>
  <si>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</si>
  <si>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</si>
  <si>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</si>
  <si>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</si>
  <si>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</si>
  <si>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</si>
  <si>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</si>
  <si>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</si>
  <si>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</si>
  <si>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</si>
  <si>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</si>
  <si>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</si>
  <si>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</si>
  <si>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</si>
  <si>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</si>
  <si>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</si>
  <si>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</si>
  <si>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</si>
  <si>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</si>
  <si>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</si>
  <si>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</si>
  <si>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</si>
  <si>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</si>
  <si>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</si>
  <si>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</si>
  <si>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</si>
  <si>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</si>
  <si>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</si>
  <si>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</si>
  <si>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</si>
  <si>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</si>
  <si>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</si>
  <si>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</si>
  <si>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</si>
  <si>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</si>
  <si>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</si>
  <si>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</si>
  <si>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</si>
  <si>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</si>
  <si>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</si>
  <si>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</si>
  <si>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</si>
  <si>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</si>
  <si>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</si>
  <si>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</si>
  <si>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</si>
  <si>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</si>
  <si>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</si>
  <si>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</si>
  <si>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</si>
  <si>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</si>
  <si>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</si>
  <si>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</si>
  <si>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</si>
  <si>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</si>
  <si>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</si>
  <si>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</si>
  <si>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</si>
  <si>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</si>
  <si>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</si>
  <si>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</si>
  <si>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</si>
  <si>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</si>
  <si>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</si>
  <si>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</si>
  <si>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</si>
  <si>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</si>
  <si>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</si>
  <si>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</si>
  <si>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</si>
  <si>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</si>
  <si>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</si>
  <si>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</si>
  <si>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</si>
  <si>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</si>
  <si>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</si>
  <si>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</si>
  <si>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</si>
  <si>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</si>
  <si>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</si>
  <si>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</si>
  <si>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</si>
  <si>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</si>
  <si>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</si>
  <si>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</si>
  <si>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</si>
  <si>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</si>
  <si>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</si>
  <si>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</si>
  <si>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</si>
  <si>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</si>
  <si>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</si>
  <si>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</si>
  <si>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</si>
  <si>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</si>
  <si>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</si>
  <si>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</si>
  <si>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</si>
  <si>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</si>
  <si>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</si>
  <si>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</si>
  <si>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</si>
  <si>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</si>
  <si>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</si>
  <si>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</si>
  <si>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</si>
  <si>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</si>
  <si>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</si>
  <si>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</si>
  <si>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</si>
  <si>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</si>
  <si>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</si>
  <si>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</si>
  <si>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</si>
  <si>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</si>
  <si>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</si>
  <si>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</si>
  <si>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</si>
  <si>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</si>
  <si>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</si>
  <si>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</si>
  <si>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</si>
  <si>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</si>
  <si>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</si>
  <si>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</si>
  <si>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</si>
  <si>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</si>
  <si>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</si>
  <si>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</si>
  <si>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</si>
  <si>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</si>
  <si>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</si>
  <si>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</si>
  <si>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</si>
  <si>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</si>
  <si>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</si>
  <si>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</si>
  <si>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</si>
  <si>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</si>
  <si>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</si>
  <si>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</si>
  <si>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</si>
  <si>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</si>
  <si>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</si>
  <si>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</si>
  <si>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</si>
  <si>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</si>
  <si>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</si>
  <si>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</si>
  <si>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</si>
  <si>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</si>
  <si>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</si>
  <si>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</si>
  <si>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</si>
  <si>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</si>
  <si>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</si>
  <si>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</si>
  <si>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</si>
  <si>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</si>
  <si>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</si>
  <si>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</si>
  <si>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</si>
  <si>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</si>
  <si>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</si>
  <si>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</si>
  <si>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</si>
  <si>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</si>
  <si>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</si>
  <si>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</si>
  <si>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</si>
  <si>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</si>
  <si>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</si>
  <si>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</si>
  <si>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</si>
  <si>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</si>
  <si>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</si>
  <si>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</si>
  <si>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</si>
  <si>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</si>
  <si>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</si>
  <si>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</si>
  <si>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</si>
  <si>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</si>
  <si>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</si>
  <si>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</si>
  <si>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</si>
  <si>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</si>
  <si>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</si>
  <si>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</si>
  <si>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</si>
  <si>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</si>
  <si>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</si>
  <si>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</si>
  <si>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</si>
  <si>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</si>
  <si>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</si>
  <si>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</si>
  <si>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</si>
  <si>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</si>
  <si>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</si>
  <si>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</si>
  <si>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</si>
  <si>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</si>
  <si>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</si>
  <si>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</si>
  <si>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</si>
  <si>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</si>
  <si>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</si>
  <si>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</si>
  <si>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</si>
  <si>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</si>
  <si>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</si>
  <si>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</si>
  <si>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</si>
  <si>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</si>
  <si>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</si>
  <si>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</si>
  <si>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</si>
  <si>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</si>
  <si>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</si>
  <si>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</si>
  <si>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</si>
  <si>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</si>
  <si>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</si>
  <si>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</si>
  <si>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</si>
  <si>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</si>
  <si>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</si>
  <si>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</si>
  <si>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</si>
  <si>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</si>
  <si>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</si>
  <si>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</si>
  <si>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</si>
  <si>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</si>
  <si>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</si>
  <si>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</si>
  <si>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</si>
  <si>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</si>
  <si>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</si>
  <si>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</si>
  <si>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</si>
  <si>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</si>
  <si>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</si>
  <si>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</si>
  <si>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</si>
  <si>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</si>
  <si>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</si>
  <si>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</si>
  <si>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</si>
  <si>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</si>
  <si>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</si>
  <si>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</si>
  <si>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</si>
  <si>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</si>
  <si>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</si>
  <si>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</si>
  <si>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</si>
  <si>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</si>
  <si>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</si>
  <si>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</si>
  <si>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</si>
  <si>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</si>
  <si>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</si>
  <si>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</si>
  <si>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</si>
  <si>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</si>
  <si>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</si>
  <si>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</si>
  <si>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</si>
  <si>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</si>
  <si>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</si>
  <si>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</si>
  <si>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</si>
  <si>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</si>
  <si>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</si>
  <si>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</si>
  <si>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</si>
  <si>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</si>
  <si>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</si>
  <si>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</si>
  <si>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</si>
  <si>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</si>
  <si>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</si>
  <si>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</si>
  <si>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</si>
  <si>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</si>
  <si>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</si>
  <si>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</si>
  <si>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</si>
  <si>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</si>
  <si>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</si>
  <si>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</si>
  <si>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</si>
  <si>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</si>
  <si>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</si>
  <si>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</si>
  <si>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</si>
  <si>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</si>
  <si>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</si>
  <si>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</si>
  <si>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</si>
  <si>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</si>
  <si>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</si>
  <si>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</si>
  <si>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</si>
  <si>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</si>
  <si>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</si>
  <si>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</si>
  <si>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</si>
  <si>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</si>
  <si>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</si>
  <si>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</si>
  <si>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</si>
  <si>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</si>
  <si>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</si>
  <si>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</si>
  <si>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</si>
  <si>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</si>
  <si>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</si>
  <si>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</si>
  <si>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</si>
  <si>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</si>
  <si>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</si>
  <si>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</si>
  <si>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</si>
  <si>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</si>
  <si>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</si>
  <si>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</si>
  <si>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</si>
  <si>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</si>
  <si>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</si>
  <si>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</si>
  <si>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</si>
  <si>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</si>
  <si>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</si>
  <si>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</si>
  <si>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</si>
  <si>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</si>
  <si>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</si>
  <si>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</si>
  <si>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</si>
  <si>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</si>
  <si>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</si>
  <si>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</si>
  <si>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</si>
  <si>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</si>
  <si>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</si>
  <si>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</si>
  <si>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</si>
  <si>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</si>
  <si>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</si>
  <si>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</si>
  <si>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</si>
  <si>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</si>
  <si>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</si>
  <si>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</si>
  <si>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</si>
  <si>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</si>
  <si>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</si>
  <si>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</si>
  <si>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</si>
  <si>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</si>
  <si>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</si>
  <si>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</si>
  <si>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</si>
  <si>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</si>
  <si>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</si>
  <si>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</si>
  <si>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</si>
  <si>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</si>
  <si>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</si>
  <si>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</si>
  <si>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</si>
  <si>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</si>
  <si>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</si>
  <si>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</si>
  <si>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</si>
  <si>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</si>
  <si>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</si>
  <si>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</si>
  <si>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</si>
  <si>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</si>
  <si>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</si>
  <si>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</si>
  <si>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</si>
  <si>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</si>
  <si>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</si>
  <si>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</si>
  <si>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</si>
  <si>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</si>
  <si>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</si>
  <si>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</si>
  <si>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</si>
  <si>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</si>
  <si>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</si>
  <si>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</si>
  <si>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</si>
  <si>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</si>
  <si>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</si>
  <si>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</si>
  <si>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</si>
  <si>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</si>
  <si>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</si>
  <si>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</si>
  <si>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</si>
  <si>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</si>
  <si>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</si>
  <si>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</si>
  <si>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</si>
  <si>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</si>
  <si>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</si>
  <si>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</si>
  <si>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</si>
  <si>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</si>
  <si>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</si>
  <si>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</si>
  <si>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</si>
  <si>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</si>
  <si>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</si>
  <si>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</si>
  <si>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</si>
  <si>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</si>
  <si>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</si>
  <si>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</si>
  <si>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</si>
  <si>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</si>
  <si>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</si>
  <si>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</si>
  <si>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</si>
  <si>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</si>
  <si>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</si>
  <si>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</si>
  <si>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</si>
  <si>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</si>
  <si>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</si>
  <si>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</si>
  <si>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</si>
  <si>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</si>
  <si>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</si>
  <si>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</si>
  <si>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</si>
  <si>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</si>
  <si>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</si>
  <si>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</si>
  <si>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</si>
  <si>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</si>
  <si>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</si>
  <si>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</si>
  <si>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</si>
  <si>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</si>
  <si>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</si>
  <si>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</si>
  <si>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</si>
  <si>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</si>
  <si>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</si>
  <si>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</si>
  <si>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</si>
  <si>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</si>
  <si>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</si>
  <si>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</si>
  <si>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</si>
  <si>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</si>
  <si>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</si>
  <si>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</si>
  <si>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</si>
  <si>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</si>
  <si>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</si>
  <si>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</si>
  <si>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</si>
  <si>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</si>
  <si>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</si>
  <si>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</si>
  <si>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</si>
  <si>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</si>
  <si>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</si>
  <si>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</si>
  <si>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</si>
  <si>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</si>
  <si>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</si>
  <si>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</si>
  <si>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</si>
  <si>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</si>
  <si>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</si>
  <si>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</si>
  <si>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</si>
  <si>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</si>
  <si>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</si>
  <si>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</si>
  <si>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</si>
  <si>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</si>
  <si>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</si>
  <si>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</si>
  <si>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</si>
  <si>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</si>
  <si>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</si>
  <si>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</si>
  <si>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</si>
  <si>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</si>
  <si>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</si>
  <si>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</si>
  <si>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</si>
  <si>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</si>
  <si>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</si>
  <si>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</si>
  <si>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</si>
  <si>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</si>
  <si>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</si>
  <si>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</si>
  <si>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</si>
  <si>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</si>
  <si>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</si>
  <si>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</si>
  <si>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</si>
  <si>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</si>
  <si>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</si>
  <si>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</si>
  <si>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</si>
  <si>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</si>
  <si>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</si>
  <si>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</si>
  <si>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</si>
  <si>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</si>
  <si>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</si>
  <si>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</si>
  <si>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</si>
  <si>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</si>
  <si>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</si>
  <si>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</si>
  <si>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</si>
  <si>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</si>
  <si>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</si>
  <si>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</si>
  <si>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</si>
  <si>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</si>
  <si>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</si>
  <si>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</si>
  <si>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</si>
  <si>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</si>
  <si>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</si>
  <si>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</si>
  <si>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</si>
  <si>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</si>
  <si>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</si>
  <si>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</si>
  <si>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</si>
  <si>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</si>
  <si>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</si>
  <si>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</si>
  <si>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</si>
  <si>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</si>
  <si>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</si>
  <si>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</si>
  <si>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</si>
  <si>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</si>
  <si>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</si>
  <si>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</si>
  <si>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</si>
  <si>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</si>
  <si>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</si>
  <si>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</si>
  <si>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</si>
  <si>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</si>
  <si>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</si>
  <si>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</si>
  <si>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</si>
  <si>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</si>
  <si>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</si>
  <si>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</si>
  <si>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</si>
  <si>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</si>
  <si>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</si>
  <si>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</si>
  <si>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</si>
  <si>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</si>
  <si>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</si>
  <si>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</si>
  <si>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</si>
  <si>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</si>
  <si>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</si>
  <si>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</si>
  <si>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</si>
  <si>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</si>
  <si>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</si>
  <si>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</si>
  <si>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</si>
  <si>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</si>
  <si>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</si>
  <si>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</si>
  <si>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</si>
  <si>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</si>
  <si>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</si>
  <si>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</si>
  <si>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</si>
  <si>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</si>
  <si>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</si>
  <si>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</si>
  <si>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</si>
  <si>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</si>
  <si>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</si>
  <si>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</si>
  <si>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</si>
  <si>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</si>
  <si>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</si>
  <si>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</si>
  <si>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</si>
  <si>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</si>
  <si>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</si>
  <si>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</si>
  <si>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</si>
  <si>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</si>
  <si>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</si>
  <si>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</si>
  <si>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</si>
  <si>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</si>
  <si>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</si>
  <si>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</si>
  <si>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</si>
  <si>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</si>
  <si>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</si>
  <si>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</si>
  <si>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</si>
  <si>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</si>
  <si>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</si>
  <si>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</si>
  <si>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</si>
  <si>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</si>
  <si>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</si>
  <si>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</si>
  <si>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</si>
  <si>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</si>
  <si>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</si>
  <si>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</si>
  <si>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</si>
  <si>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</si>
  <si>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</si>
  <si>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</si>
  <si>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</si>
  <si>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</si>
  <si>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</si>
  <si>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</si>
  <si>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</si>
  <si>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</si>
  <si>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</si>
  <si>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</si>
  <si>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</si>
  <si>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</si>
  <si>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</si>
  <si>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</si>
  <si>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</si>
  <si>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</si>
  <si>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</si>
  <si>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</si>
  <si>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</si>
  <si>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</si>
  <si>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</si>
  <si>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</si>
  <si>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</si>
  <si>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</si>
  <si>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</si>
  <si>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</si>
  <si>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</si>
  <si>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</si>
  <si>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</si>
  <si>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</si>
  <si>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</si>
  <si>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</si>
  <si>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</si>
  <si>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</si>
  <si>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</si>
  <si>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</si>
  <si>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</si>
  <si>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</si>
  <si>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</si>
  <si>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</si>
  <si>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</si>
  <si>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</si>
  <si>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</si>
  <si>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</si>
  <si>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</si>
  <si>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</si>
  <si>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</si>
  <si>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</si>
  <si>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</si>
  <si>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</si>
  <si>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</si>
  <si>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</si>
  <si>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</si>
  <si>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</si>
  <si>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</si>
  <si>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</si>
  <si>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</si>
  <si>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</si>
  <si>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</si>
  <si>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</si>
  <si>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</si>
  <si>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</si>
  <si>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</si>
  <si>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</si>
  <si>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</si>
  <si>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</si>
  <si>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</si>
  <si>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</si>
  <si>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</si>
  <si>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</si>
  <si>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</si>
  <si>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</si>
  <si>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</si>
  <si>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</si>
  <si>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</si>
  <si>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</si>
  <si>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</si>
  <si>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</si>
  <si>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</si>
  <si>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</si>
  <si>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</si>
  <si>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</si>
  <si>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</si>
  <si>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</si>
  <si>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</si>
  <si>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</si>
  <si>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</si>
  <si>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</si>
  <si>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</si>
  <si>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</si>
  <si>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</si>
  <si>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</si>
  <si>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</si>
  <si>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</si>
  <si>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</si>
  <si>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</si>
  <si>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</si>
  <si>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</si>
  <si>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</si>
  <si>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</si>
  <si>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</si>
  <si>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</si>
  <si>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</si>
  <si>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</si>
  <si>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</si>
  <si>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</si>
  <si>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</si>
  <si>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</si>
  <si>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</si>
  <si>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</si>
  <si>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</si>
  <si>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</si>
  <si>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</si>
  <si>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</si>
  <si>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</si>
  <si>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</si>
  <si>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</si>
  <si>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</si>
  <si>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</si>
  <si>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</si>
  <si>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</si>
  <si>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</si>
  <si>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</si>
  <si>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</si>
  <si>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</si>
  <si>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</si>
  <si>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</si>
  <si>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</si>
  <si>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</si>
  <si>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</si>
  <si>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</si>
  <si>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</si>
  <si>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</si>
  <si>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</si>
  <si>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</si>
  <si>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</si>
  <si>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</si>
  <si>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</si>
  <si>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</si>
  <si>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</si>
  <si>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</si>
  <si>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</si>
  <si>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</si>
  <si>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</si>
  <si>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</si>
  <si>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</si>
  <si>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</si>
  <si>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</si>
  <si>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</si>
  <si>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</si>
  <si>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</si>
  <si>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</si>
  <si>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</si>
  <si>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</si>
  <si>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</si>
  <si>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</si>
  <si>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</si>
  <si>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</si>
  <si>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</si>
  <si>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</si>
  <si>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</si>
  <si>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</si>
  <si>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</si>
  <si>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</si>
  <si>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</si>
  <si>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</si>
  <si>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</si>
  <si>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</si>
  <si>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</si>
  <si>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</si>
  <si>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</si>
  <si>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</si>
  <si>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</si>
  <si>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</si>
  <si>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</si>
  <si>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</si>
  <si>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</si>
  <si>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</si>
  <si>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</si>
  <si>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</si>
  <si>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</si>
  <si>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</si>
  <si>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</si>
  <si>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</si>
  <si>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</si>
  <si>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</si>
  <si>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</si>
  <si>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</si>
  <si>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</si>
  <si>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</si>
  <si>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</si>
  <si>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</si>
  <si>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</si>
  <si>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</si>
  <si>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</si>
  <si>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</si>
  <si>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</si>
  <si>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</si>
  <si>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</si>
  <si>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</si>
  <si>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</si>
  <si>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</si>
  <si>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</si>
  <si>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</si>
  <si>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</si>
  <si>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</si>
  <si>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</si>
  <si>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</si>
  <si>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</si>
  <si>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</si>
  <si>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</si>
  <si>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</si>
  <si>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</si>
  <si>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</si>
  <si>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</si>
  <si>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</si>
  <si>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</si>
  <si>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</si>
  <si>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</si>
  <si>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</si>
  <si>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</si>
  <si>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</si>
  <si>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</si>
  <si>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</si>
  <si>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</si>
  <si>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</si>
  <si>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</si>
  <si>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</si>
  <si>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</si>
  <si>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</si>
  <si>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</si>
  <si>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</si>
  <si>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</si>
  <si>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</si>
  <si>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</si>
  <si>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</si>
  <si>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</si>
  <si>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</si>
  <si>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</si>
  <si>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</si>
  <si>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</si>
  <si>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</si>
  <si>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</si>
  <si>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</si>
  <si>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</si>
  <si>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</si>
  <si>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</si>
  <si>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</si>
  <si>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</si>
  <si>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</si>
  <si>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</si>
  <si>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</si>
  <si>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</si>
  <si>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</si>
  <si>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</si>
  <si>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</si>
  <si>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</si>
  <si>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</si>
  <si>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</si>
  <si>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</si>
  <si>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</si>
  <si>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</si>
  <si>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</si>
  <si>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</si>
  <si>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</si>
  <si>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</si>
  <si>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</si>
  <si>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</si>
  <si>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</si>
  <si>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</si>
  <si>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</si>
  <si>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</si>
  <si>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</si>
  <si>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</si>
  <si>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</si>
  <si>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</si>
  <si>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</si>
  <si>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</si>
  <si>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</si>
  <si>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</si>
  <si>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</si>
  <si>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</si>
  <si>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</si>
  <si>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</si>
  <si>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</si>
  <si>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</si>
  <si>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</si>
  <si>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</si>
  <si>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</si>
  <si>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</si>
  <si>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</si>
  <si>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</si>
  <si>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</si>
  <si>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</si>
  <si>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</si>
  <si>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</si>
  <si>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</si>
  <si>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</si>
  <si>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</si>
  <si>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</si>
  <si>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</si>
  <si>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</si>
  <si>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</si>
  <si>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</si>
  <si>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</si>
  <si>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</si>
  <si>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</si>
  <si>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</si>
  <si>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</si>
  <si>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</si>
  <si>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</si>
  <si>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</si>
  <si>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</si>
  <si>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</si>
  <si>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</si>
  <si>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</si>
  <si>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</si>
  <si>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</si>
  <si>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</si>
  <si>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</si>
  <si>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</si>
  <si>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</si>
  <si>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</si>
  <si>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</si>
  <si>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</si>
  <si>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</si>
  <si>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</si>
  <si>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</si>
  <si>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</si>
  <si>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</si>
  <si>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</si>
  <si>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</si>
  <si>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</si>
  <si>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</si>
  <si>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</si>
  <si>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</si>
  <si>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</si>
  <si>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</si>
  <si>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</si>
  <si>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</si>
  <si>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</si>
  <si>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</si>
  <si>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</si>
  <si>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</si>
  <si>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</si>
  <si>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</si>
  <si>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</si>
  <si>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</si>
  <si>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</si>
  <si>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</si>
  <si>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</si>
  <si>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</si>
  <si>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</si>
  <si>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</si>
  <si>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</si>
  <si>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</si>
  <si>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</si>
  <si>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</si>
  <si>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</si>
  <si>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</si>
  <si>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</si>
  <si>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</si>
  <si>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</si>
  <si>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</si>
  <si>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</si>
  <si>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</si>
  <si>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</si>
  <si>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</si>
  <si>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</si>
  <si>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</si>
  <si>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</si>
  <si>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</si>
  <si>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</si>
  <si>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</si>
  <si>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</si>
  <si>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</si>
  <si>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</si>
  <si>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</si>
  <si>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</si>
  <si>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</si>
  <si>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</si>
  <si>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</si>
  <si>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</si>
  <si>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</si>
  <si>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</si>
  <si>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</si>
  <si>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</si>
  <si>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</si>
  <si>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</si>
  <si>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</si>
  <si>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</si>
  <si>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</si>
  <si>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</si>
  <si>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</si>
  <si>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</si>
  <si>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</si>
  <si>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</si>
  <si>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</si>
  <si>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</si>
  <si>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</si>
  <si>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</si>
  <si>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</si>
  <si>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</si>
  <si>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</si>
  <si>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</si>
  <si>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</si>
  <si>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</si>
  <si>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</si>
  <si>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</si>
  <si>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</si>
  <si>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</si>
  <si>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</si>
  <si>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</si>
  <si>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</si>
  <si>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</si>
  <si>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</si>
  <si>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</si>
  <si>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</si>
  <si>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</si>
  <si>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</si>
  <si>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</si>
  <si>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</si>
  <si>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</si>
  <si>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</si>
  <si>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</si>
  <si>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</si>
  <si>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</si>
  <si>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</si>
  <si>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</si>
  <si>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</si>
  <si>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</si>
  <si>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</si>
  <si>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</si>
  <si>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</si>
  <si>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</si>
  <si>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</si>
  <si>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</si>
  <si>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</si>
  <si>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</si>
  <si>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</si>
  <si>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</si>
  <si>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</si>
  <si>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</si>
  <si>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</si>
  <si>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</si>
  <si>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</si>
  <si>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</si>
  <si>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</si>
  <si>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</si>
  <si>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</si>
  <si>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</si>
  <si>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</si>
  <si>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</si>
  <si>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</si>
  <si>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</si>
  <si>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</si>
  <si>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</si>
  <si>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</si>
  <si>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</si>
  <si>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</si>
  <si>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</si>
  <si>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</si>
  <si>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</si>
  <si>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</si>
  <si>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</si>
  <si>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</si>
  <si>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</si>
  <si>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</si>
  <si>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</si>
  <si>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</si>
  <si>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</si>
  <si>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</si>
  <si>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</si>
  <si>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</si>
  <si>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</si>
  <si>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</si>
  <si>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</si>
  <si>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</si>
  <si>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</si>
  <si>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</si>
  <si>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</si>
  <si>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</si>
  <si>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</si>
  <si>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</si>
  <si>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</si>
  <si>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</si>
  <si>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</si>
  <si>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</si>
  <si>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</si>
  <si>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</si>
  <si>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</si>
  <si>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</si>
  <si>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</si>
  <si>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</si>
  <si>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</si>
  <si>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</si>
  <si>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</si>
  <si>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</si>
  <si>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</si>
  <si>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</si>
  <si>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</si>
  <si>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</si>
  <si>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</si>
  <si>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</si>
  <si>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</si>
  <si>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</si>
  <si>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</si>
  <si>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</si>
  <si>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</si>
  <si>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</si>
  <si>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</si>
  <si>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</si>
  <si>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</si>
  <si>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</si>
  <si>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</si>
  <si>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</si>
  <si>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</si>
  <si>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</si>
  <si>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</si>
  <si>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</si>
  <si>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</si>
  <si>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</si>
  <si>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</si>
  <si>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</si>
  <si>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</si>
  <si>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</si>
  <si>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</si>
  <si>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</si>
  <si>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</si>
  <si>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</si>
  <si>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</si>
  <si>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</si>
  <si>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</si>
  <si>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</si>
  <si>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</si>
  <si>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</si>
  <si>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</si>
  <si>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</si>
  <si>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</si>
  <si>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</si>
  <si>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</si>
  <si>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</si>
  <si>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</si>
  <si>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</si>
  <si>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</si>
  <si>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</si>
  <si>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</si>
  <si>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</si>
  <si>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</si>
  <si>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</si>
  <si>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</si>
  <si>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</si>
  <si>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</si>
  <si>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</si>
  <si>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</si>
  <si>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</si>
  <si>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</si>
  <si>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</si>
  <si>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</si>
  <si>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</si>
  <si>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</si>
  <si>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</si>
  <si>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</si>
  <si>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</si>
  <si>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</si>
  <si>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</si>
  <si>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</si>
  <si>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</si>
  <si>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</si>
  <si>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</si>
  <si>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</si>
  <si>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</si>
  <si>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</si>
  <si>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</si>
  <si>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</si>
  <si>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</si>
  <si>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</si>
  <si>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</si>
  <si>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</si>
  <si>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</si>
  <si>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</si>
  <si>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</si>
  <si>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</si>
  <si>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</si>
  <si>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</si>
  <si>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</si>
  <si>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</si>
  <si>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</si>
  <si>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</si>
  <si>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</si>
  <si>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</si>
  <si>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</si>
  <si>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</si>
  <si>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</si>
  <si>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</si>
  <si>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</si>
  <si>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</si>
  <si>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</si>
  <si>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</si>
  <si>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</si>
  <si>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</si>
  <si>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</si>
  <si>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</si>
  <si>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</si>
  <si>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</si>
  <si>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</si>
  <si>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</si>
  <si>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</si>
  <si>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</si>
  <si>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</si>
  <si>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</si>
  <si>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</si>
  <si>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</si>
  <si>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</si>
  <si>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</si>
  <si>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</si>
  <si>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</si>
  <si>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</si>
  <si>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</si>
  <si>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</si>
  <si>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</si>
  <si>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</si>
  <si>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</si>
  <si>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</si>
  <si>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</si>
  <si>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</si>
  <si>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</si>
  <si>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</si>
  <si>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</si>
  <si>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</si>
  <si>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</si>
  <si>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</si>
  <si>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</si>
  <si>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</si>
  <si>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</si>
  <si>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</si>
  <si>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</si>
  <si>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</si>
  <si>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</si>
  <si>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</si>
  <si>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</si>
  <si>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</si>
  <si>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</si>
  <si>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</si>
  <si>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</si>
  <si>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</si>
  <si>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</si>
  <si>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</si>
  <si>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</si>
  <si>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</si>
  <si>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</si>
  <si>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</si>
  <si>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</si>
  <si>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</si>
  <si>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</si>
  <si>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</si>
  <si>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</si>
  <si>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</si>
  <si>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</si>
  <si>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</si>
  <si>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</si>
  <si>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</si>
  <si>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</si>
  <si>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</si>
  <si>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</si>
  <si>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</si>
  <si>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</si>
  <si>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</si>
  <si>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</si>
  <si>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</si>
  <si>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</si>
  <si>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</si>
  <si>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</si>
  <si>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</si>
  <si>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</si>
  <si>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</si>
  <si>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</si>
  <si>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</si>
  <si>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</si>
  <si>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</si>
  <si>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</si>
  <si>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</si>
  <si>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</si>
  <si>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</si>
  <si>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</si>
  <si>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</si>
  <si>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</si>
  <si>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</si>
  <si>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</si>
  <si>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</si>
  <si>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</si>
  <si>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</si>
  <si>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</si>
  <si>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</si>
  <si>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</si>
  <si>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</si>
  <si>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</si>
  <si>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</si>
  <si>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</si>
  <si>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</si>
  <si>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</si>
  <si>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</si>
  <si>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</si>
  <si>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</si>
  <si>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</si>
  <si>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</si>
  <si>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</si>
  <si>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</si>
  <si>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</si>
  <si>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</si>
  <si>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</si>
  <si>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</si>
  <si>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</si>
  <si>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</si>
  <si>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</si>
  <si>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</si>
  <si>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</si>
  <si>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</si>
  <si>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</si>
  <si>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</si>
  <si>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</si>
  <si>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</si>
  <si>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</si>
  <si>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</si>
  <si>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</si>
  <si>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</si>
  <si>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</si>
  <si>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</si>
  <si>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</si>
  <si>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</si>
  <si>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</si>
  <si>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</si>
  <si>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</si>
  <si>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</si>
  <si>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</si>
  <si>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</si>
  <si>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</si>
  <si>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</si>
  <si>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</si>
  <si>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</si>
  <si>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</si>
  <si>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</si>
  <si>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</si>
  <si>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</si>
  <si>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</si>
  <si>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</si>
  <si>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</si>
  <si>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</si>
  <si>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</si>
  <si>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</si>
  <si>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</si>
  <si>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</si>
  <si>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</si>
  <si>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</si>
  <si>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</si>
  <si>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</si>
  <si>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</si>
  <si>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</si>
  <si>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</si>
  <si>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</si>
  <si>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</si>
  <si>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</si>
  <si>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</si>
  <si>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</si>
  <si>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</si>
  <si>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</si>
  <si>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</si>
  <si>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</si>
  <si>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</si>
  <si>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</si>
  <si>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</si>
  <si>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</si>
  <si>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</si>
  <si>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</si>
  <si>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</si>
  <si>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</si>
  <si>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</si>
  <si>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</si>
  <si>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</si>
  <si>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</si>
  <si>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</si>
  <si>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</si>
  <si>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</si>
  <si>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</si>
  <si>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</si>
  <si>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</si>
  <si>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</si>
  <si>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</si>
  <si>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</si>
  <si>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</si>
  <si>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</si>
  <si>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</si>
  <si>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</si>
  <si>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</si>
  <si>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</si>
  <si>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</si>
  <si>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</si>
  <si>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</si>
  <si>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</si>
  <si>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</si>
  <si>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</si>
  <si>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</si>
  <si>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</si>
  <si>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</si>
  <si>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</si>
  <si>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</si>
  <si>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</si>
  <si>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</si>
  <si>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</si>
  <si>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</si>
  <si>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</si>
  <si>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</si>
  <si>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</si>
  <si>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</si>
  <si>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</si>
  <si>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</si>
  <si>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</si>
  <si>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</si>
  <si>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</si>
  <si>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</si>
  <si>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</si>
  <si>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</si>
  <si>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</si>
  <si>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</si>
  <si>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</si>
  <si>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</si>
  <si>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</si>
  <si>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</si>
  <si>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</si>
  <si>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</si>
  <si>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</si>
  <si>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</si>
  <si>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</si>
  <si>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</si>
  <si>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</si>
  <si>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</si>
  <si>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</si>
  <si>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</si>
  <si>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</si>
  <si>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</si>
  <si>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</si>
  <si>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</si>
  <si>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</si>
  <si>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</si>
  <si>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</si>
  <si>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</si>
  <si>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</si>
  <si>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</si>
  <si>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</si>
  <si>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</si>
  <si>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</si>
  <si>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</si>
  <si>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</si>
  <si>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</si>
  <si>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</si>
  <si>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</si>
  <si>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</si>
  <si>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</si>
  <si>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</si>
  <si>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</si>
  <si>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</si>
  <si>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</si>
  <si>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</si>
  <si>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</si>
  <si>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</si>
  <si>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</si>
  <si>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</si>
  <si>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</si>
  <si>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</si>
  <si>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</si>
  <si>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</si>
  <si>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</si>
  <si>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</si>
  <si>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</si>
  <si>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</si>
  <si>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</si>
  <si>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</si>
  <si>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</si>
  <si>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</si>
  <si>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</si>
  <si>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</si>
  <si>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</si>
  <si>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</si>
  <si>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</si>
  <si>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</si>
  <si>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</si>
  <si>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</si>
  <si>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</si>
  <si>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</si>
  <si>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</si>
  <si>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</si>
  <si>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</si>
  <si>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</si>
  <si>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</si>
  <si>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</si>
  <si>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</si>
  <si>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</si>
  <si>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</si>
  <si>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</si>
  <si>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</si>
  <si>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</si>
  <si>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</si>
  <si>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</si>
  <si>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</si>
  <si>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</si>
  <si>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</si>
  <si>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</si>
  <si>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</si>
  <si>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</si>
  <si>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</si>
  <si>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</si>
  <si>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</si>
  <si>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</si>
  <si>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</si>
  <si>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</si>
  <si>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</si>
  <si>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</si>
  <si>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</si>
  <si>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</si>
  <si>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</si>
  <si>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</si>
  <si>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</si>
  <si>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</si>
  <si>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</si>
  <si>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</si>
  <si>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</si>
  <si>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</si>
  <si>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</si>
  <si>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</si>
  <si>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</si>
  <si>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</si>
  <si>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</si>
  <si>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</si>
  <si>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</si>
  <si>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</si>
  <si>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</si>
  <si>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</si>
  <si>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</si>
  <si>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</si>
  <si>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</si>
  <si>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</si>
  <si>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</si>
  <si>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</si>
  <si>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</si>
  <si>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</si>
  <si>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</si>
  <si>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</si>
  <si>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</si>
  <si>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</si>
  <si>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</si>
  <si>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</si>
  <si>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</si>
  <si>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</si>
  <si>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</si>
  <si>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</si>
  <si>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</si>
  <si>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</si>
  <si>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</si>
  <si>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</si>
  <si>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</si>
  <si>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</si>
  <si>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</si>
  <si>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</si>
  <si>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</si>
  <si>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</si>
  <si>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</si>
  <si>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</si>
  <si>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</si>
  <si>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</si>
  <si>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</si>
  <si>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</si>
  <si>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</si>
  <si>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</si>
  <si>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</si>
  <si>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</si>
  <si>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</si>
  <si>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</si>
  <si>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</si>
  <si>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</si>
  <si>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</si>
  <si>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</si>
  <si>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</si>
  <si>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</si>
  <si>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</si>
  <si>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</si>
  <si>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</si>
  <si>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</si>
  <si>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</si>
  <si>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</si>
  <si>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</si>
  <si>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</si>
  <si>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</si>
  <si>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</si>
  <si>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</si>
  <si>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</si>
  <si>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</si>
  <si>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</si>
  <si>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</si>
  <si>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</si>
  <si>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</si>
  <si>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</si>
  <si>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</si>
  <si>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</si>
  <si>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</si>
  <si>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</si>
  <si>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</si>
  <si>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</si>
  <si>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</si>
  <si>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</si>
  <si>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</si>
  <si>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</si>
  <si>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</si>
  <si>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</si>
  <si>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</si>
  <si>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</si>
  <si>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</si>
  <si>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</si>
  <si>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</si>
  <si>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</si>
  <si>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</si>
  <si>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</si>
  <si>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</si>
  <si>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</si>
  <si>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</si>
  <si>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</si>
  <si>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</si>
  <si>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</si>
  <si>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</si>
  <si>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</si>
  <si>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</si>
  <si>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</si>
  <si>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</si>
  <si>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</si>
  <si>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</si>
  <si>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</si>
  <si>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</si>
  <si>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</si>
  <si>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</si>
  <si>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</si>
  <si>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</si>
  <si>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</si>
  <si>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</si>
  <si>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</si>
  <si>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</si>
  <si>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</si>
  <si>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</si>
  <si>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</si>
  <si>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</si>
  <si>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</si>
  <si>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</si>
  <si>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</si>
  <si>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</si>
  <si>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</si>
  <si>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</si>
  <si>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</si>
  <si>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</si>
  <si>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</si>
  <si>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</si>
  <si>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</si>
  <si>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</si>
  <si>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</si>
  <si>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</si>
  <si>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</si>
  <si>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</si>
  <si>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</si>
  <si>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</si>
  <si>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</si>
  <si>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</si>
  <si>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</si>
  <si>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</si>
  <si>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</si>
  <si>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</si>
  <si>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</si>
  <si>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</si>
  <si>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</si>
  <si>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</si>
  <si>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</si>
  <si>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</si>
  <si>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</si>
  <si>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</si>
  <si>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</si>
  <si>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</si>
  <si>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</si>
  <si>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</si>
  <si>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</si>
  <si>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</si>
  <si>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</si>
  <si>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</si>
  <si>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</si>
  <si>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</si>
  <si>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</si>
  <si>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</si>
  <si>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</si>
  <si>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</si>
  <si>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</si>
  <si>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</si>
  <si>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</si>
  <si>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</si>
  <si>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</si>
  <si>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</si>
  <si>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</si>
  <si>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</si>
  <si>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</si>
  <si>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</si>
  <si>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</si>
  <si>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</si>
  <si>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</si>
  <si>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</si>
  <si>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</si>
  <si>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</si>
  <si>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</si>
  <si>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</si>
  <si>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</si>
  <si>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</si>
  <si>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</si>
  <si>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</si>
  <si>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</si>
  <si>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</si>
  <si>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</si>
  <si>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</si>
  <si>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</si>
  <si>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</si>
  <si>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</si>
  <si>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</si>
  <si>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</si>
  <si>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</si>
  <si>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</si>
  <si>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</si>
  <si>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</si>
  <si>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</si>
  <si>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</si>
  <si>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</si>
  <si>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</si>
  <si>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</si>
  <si>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</si>
  <si>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</si>
  <si>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</si>
  <si>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</si>
  <si>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</si>
  <si>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</si>
  <si>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</si>
  <si>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</si>
  <si>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</si>
  <si>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</si>
  <si>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</si>
  <si>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</si>
  <si>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</si>
  <si>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</si>
  <si>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</si>
  <si>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</si>
  <si>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</si>
  <si>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</si>
  <si>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</si>
  <si>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</si>
  <si>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</si>
  <si>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</si>
  <si>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</si>
  <si>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</si>
  <si>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</si>
  <si>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</si>
  <si>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</si>
  <si>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</si>
  <si>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</si>
  <si>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</si>
  <si>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</si>
  <si>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</si>
  <si>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</si>
  <si>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</si>
  <si>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</si>
  <si>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</si>
  <si>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</si>
  <si>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</si>
  <si>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</si>
  <si>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</si>
  <si>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</si>
  <si>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</si>
  <si>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</si>
  <si>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</si>
  <si>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</si>
  <si>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</si>
  <si>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</si>
  <si>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</si>
  <si>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</si>
  <si>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</si>
  <si>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</si>
  <si>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</si>
  <si>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</si>
  <si>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</si>
  <si>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</si>
  <si>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</si>
  <si>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</si>
  <si>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</si>
  <si>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</si>
  <si>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</si>
  <si>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</si>
  <si>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</si>
  <si>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</si>
  <si>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</si>
  <si>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</si>
  <si>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</si>
  <si>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</si>
  <si>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</si>
  <si>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</si>
  <si>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</si>
  <si>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</si>
  <si>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</si>
  <si>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</si>
  <si>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</si>
  <si>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</si>
  <si>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</si>
  <si>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</si>
  <si>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</si>
  <si>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</si>
  <si>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</si>
  <si>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</si>
  <si>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</si>
  <si>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</si>
  <si>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</si>
  <si>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</si>
  <si>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</si>
  <si>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</si>
  <si>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</si>
  <si>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</si>
  <si>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</si>
  <si>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</si>
  <si>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</si>
  <si>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</si>
  <si>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</si>
  <si>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</si>
  <si>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</si>
  <si>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</si>
  <si>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</si>
  <si>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</si>
  <si>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</si>
  <si>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</si>
  <si>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</si>
  <si>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</si>
  <si>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</si>
  <si>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</si>
  <si>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</si>
  <si>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</si>
  <si>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</si>
  <si>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</si>
  <si>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</si>
  <si>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</si>
  <si>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</si>
  <si>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</si>
  <si>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</si>
  <si>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</si>
  <si>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</si>
  <si>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</si>
  <si>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</si>
  <si>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</si>
  <si>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</si>
  <si>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</si>
  <si>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</si>
  <si>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</si>
  <si>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</si>
  <si>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</si>
  <si>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</si>
  <si>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</si>
  <si>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</si>
  <si>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</si>
  <si>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</si>
  <si>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</si>
  <si>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</si>
  <si>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</si>
  <si>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</si>
  <si>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</si>
  <si>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</si>
  <si>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</si>
  <si>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</si>
  <si>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</si>
  <si>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</si>
  <si>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</si>
  <si>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</si>
  <si>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</si>
  <si>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</si>
  <si>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</si>
  <si>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</si>
  <si>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</si>
  <si>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</si>
  <si>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</si>
  <si>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</si>
  <si>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</si>
  <si>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</si>
  <si>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</si>
  <si>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</si>
  <si>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</si>
  <si>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</si>
  <si>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</si>
  <si>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</si>
  <si>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</si>
  <si>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</si>
  <si>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</si>
  <si>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</si>
  <si>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</si>
  <si>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</si>
  <si>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</si>
  <si>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</si>
  <si>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</si>
  <si>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</si>
  <si>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</si>
  <si>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</si>
  <si>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</si>
  <si>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</si>
  <si>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</si>
  <si>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</si>
  <si>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</si>
  <si>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</si>
  <si>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</si>
  <si>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</si>
  <si>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</si>
  <si>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</si>
  <si>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</si>
  <si>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</si>
  <si>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</si>
  <si>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</si>
  <si>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</si>
  <si>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</si>
  <si>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</si>
  <si>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</si>
  <si>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</si>
  <si>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</si>
  <si>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</si>
  <si>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</si>
  <si>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</si>
  <si>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</si>
  <si>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</si>
  <si>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</si>
  <si>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</si>
  <si>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</si>
  <si>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</si>
  <si>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</si>
  <si>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</si>
  <si>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</si>
  <si>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</si>
  <si>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</si>
  <si>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</si>
  <si>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</si>
  <si>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</si>
  <si>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</si>
  <si>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</si>
  <si>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</si>
  <si>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</si>
  <si>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</si>
  <si>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</si>
  <si>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</si>
  <si>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</si>
  <si>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</si>
  <si>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</si>
  <si>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</si>
  <si>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</si>
  <si>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</si>
  <si>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</si>
  <si>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</si>
  <si>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</si>
  <si>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</si>
  <si>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</si>
  <si>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</si>
  <si>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</si>
  <si>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</si>
  <si>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</si>
  <si>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</si>
  <si>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</si>
  <si>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</si>
  <si>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</si>
  <si>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</si>
  <si>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</si>
  <si>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</si>
  <si>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</si>
  <si>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</si>
  <si>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</si>
  <si>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</si>
  <si>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</si>
  <si>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</si>
  <si>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</si>
  <si>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</si>
  <si>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</si>
  <si>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</si>
  <si>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</si>
  <si>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</si>
  <si>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</si>
  <si>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</si>
  <si>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</si>
  <si>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</si>
  <si>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</si>
  <si>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</si>
  <si>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</si>
  <si>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</si>
  <si>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</si>
  <si>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</si>
  <si>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</si>
  <si>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</si>
  <si>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</si>
  <si>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</si>
  <si>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</si>
  <si>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</si>
  <si>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</si>
  <si>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</si>
  <si>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</si>
  <si>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</si>
  <si>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</si>
  <si>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</si>
  <si>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</si>
  <si>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</si>
  <si>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</si>
  <si>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</si>
  <si>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</si>
  <si>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</si>
  <si>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</si>
  <si>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</si>
  <si>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</si>
  <si>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</si>
  <si>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</si>
  <si>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</si>
  <si>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</si>
  <si>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</si>
  <si>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</si>
  <si>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</si>
  <si>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</si>
  <si>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</si>
  <si>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</si>
  <si>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</si>
  <si>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</si>
  <si>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</si>
  <si>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</si>
  <si>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</si>
  <si>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</si>
  <si>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</si>
  <si>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</si>
  <si>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</si>
  <si>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</si>
  <si>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</si>
  <si>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</si>
  <si>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</si>
  <si>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</si>
  <si>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</si>
  <si>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</si>
  <si>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</si>
  <si>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</si>
  <si>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</si>
  <si>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</si>
  <si>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</si>
  <si>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</si>
  <si>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</si>
  <si>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</si>
  <si>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</si>
  <si>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</si>
  <si>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</si>
  <si>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</si>
  <si>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</si>
  <si>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</si>
  <si>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</si>
  <si>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</si>
  <si>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</si>
  <si>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</si>
  <si>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</si>
  <si>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</si>
  <si>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</si>
  <si>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</si>
  <si>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</si>
  <si>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</si>
  <si>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</si>
  <si>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</si>
  <si>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</si>
  <si>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</si>
  <si>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</si>
  <si>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</si>
  <si>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</si>
  <si>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</si>
  <si>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</si>
  <si>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</si>
  <si>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</si>
  <si>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</si>
  <si>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</si>
  <si>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</si>
  <si>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</si>
  <si>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</si>
  <si>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</si>
  <si>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</si>
  <si>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</si>
  <si>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</si>
  <si>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</si>
  <si>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</si>
  <si>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</si>
  <si>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</si>
  <si>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</si>
  <si>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</si>
  <si>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</si>
  <si>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</si>
  <si>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</si>
  <si>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</si>
  <si>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</si>
  <si>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</si>
  <si>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</si>
  <si>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</si>
  <si>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</si>
  <si>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</si>
  <si>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</si>
  <si>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</si>
  <si>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</si>
  <si>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</si>
  <si>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</si>
  <si>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</si>
  <si>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</si>
  <si>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</si>
  <si>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</si>
  <si>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</si>
  <si>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</si>
  <si>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</si>
  <si>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</si>
  <si>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</si>
  <si>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</si>
  <si>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</si>
  <si>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</si>
  <si>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</si>
  <si>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</si>
  <si>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</si>
  <si>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</si>
  <si>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</si>
  <si>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</si>
  <si>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</si>
  <si>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</si>
  <si>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</si>
  <si>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</si>
  <si>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</si>
  <si>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</si>
  <si>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</si>
  <si>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</si>
  <si>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</si>
  <si>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</si>
  <si>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</si>
  <si>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</si>
  <si>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</si>
  <si>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</si>
  <si>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</si>
  <si>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</si>
  <si>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</si>
  <si>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</si>
  <si>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</si>
  <si>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</si>
  <si>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</si>
  <si>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</si>
  <si>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</si>
  <si>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</si>
  <si>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</si>
  <si>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</si>
  <si>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</si>
  <si>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</si>
  <si>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</si>
  <si>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</si>
  <si>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</si>
  <si>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</si>
  <si>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</si>
  <si>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</si>
  <si>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</si>
  <si>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</si>
  <si>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</si>
  <si>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</si>
  <si>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</si>
  <si>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</si>
  <si>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</si>
  <si>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</si>
  <si>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</si>
  <si>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</si>
  <si>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</si>
  <si>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</si>
  <si>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</si>
  <si>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</si>
  <si>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</si>
  <si>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</si>
  <si>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</si>
  <si>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</si>
  <si>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</si>
  <si>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</si>
  <si>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</si>
  <si>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</si>
  <si>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</si>
  <si>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</si>
  <si>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</si>
  <si>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</si>
  <si>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</si>
  <si>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</si>
  <si>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</si>
  <si>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</si>
  <si>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</si>
  <si>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</si>
  <si>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</si>
  <si>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</si>
  <si>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</si>
  <si>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</si>
  <si>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</si>
  <si>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</si>
  <si>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</si>
  <si>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</si>
  <si>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</si>
  <si>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</si>
  <si>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</si>
  <si>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</si>
  <si>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</si>
  <si>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</si>
  <si>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</si>
  <si>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</si>
  <si>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</si>
  <si>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</si>
  <si>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</si>
  <si>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</si>
  <si>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</si>
  <si>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</si>
  <si>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</si>
  <si>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</si>
  <si>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</si>
  <si>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</si>
  <si>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</si>
  <si>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</si>
  <si>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</si>
  <si>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</si>
  <si>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</si>
  <si>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</si>
  <si>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</si>
  <si>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</si>
  <si>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</si>
  <si>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</si>
  <si>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</si>
  <si>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</si>
  <si>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</si>
  <si>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</si>
  <si>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</si>
  <si>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</si>
  <si>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</si>
  <si>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</si>
  <si>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</si>
  <si>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</si>
  <si>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</si>
  <si>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</si>
  <si>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</si>
  <si>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</si>
  <si>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</si>
  <si>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</si>
  <si>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</si>
  <si>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</si>
  <si>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</si>
  <si>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</si>
  <si>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</si>
  <si>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</si>
  <si>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</si>
  <si>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</si>
  <si>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</si>
  <si>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</si>
  <si>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</si>
  <si>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</si>
  <si>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</si>
  <si>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</si>
  <si>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</si>
  <si>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</si>
  <si>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</si>
  <si>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</si>
  <si>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</si>
  <si>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</si>
  <si>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</si>
  <si>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</si>
  <si>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</si>
  <si>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</si>
  <si>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</si>
  <si>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</si>
  <si>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</si>
  <si>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</si>
  <si>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</si>
  <si>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</si>
  <si>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</si>
  <si>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</si>
  <si>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</si>
  <si>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</si>
  <si>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</si>
  <si>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</si>
  <si>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</si>
  <si>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</si>
  <si>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</si>
  <si>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</si>
  <si>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</si>
  <si>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</si>
  <si>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</si>
  <si>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</si>
  <si>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</si>
  <si>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</si>
  <si>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</si>
  <si>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</si>
  <si>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</si>
  <si>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</si>
  <si>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</si>
  <si>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</si>
  <si>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</si>
  <si>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</si>
  <si>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</si>
  <si>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</si>
  <si>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</si>
  <si>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</si>
  <si>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</si>
  <si>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</si>
  <si>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</si>
  <si>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</si>
  <si>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</si>
  <si>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</si>
  <si>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</si>
  <si>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</si>
  <si>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</si>
  <si>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</si>
  <si>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</si>
  <si>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</si>
  <si>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</si>
  <si>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</si>
  <si>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</si>
  <si>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</si>
  <si>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</si>
  <si>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</si>
  <si>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</si>
  <si>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</si>
  <si>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</si>
  <si>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</si>
  <si>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</si>
  <si>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</si>
  <si>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</si>
  <si>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</si>
  <si>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</si>
  <si>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</si>
  <si>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</si>
  <si>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</si>
  <si>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</si>
  <si>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</si>
  <si>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</si>
  <si>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</si>
  <si>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</si>
  <si>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</si>
  <si>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</si>
  <si>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</si>
  <si>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</si>
  <si>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</si>
  <si>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</si>
  <si>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</si>
  <si>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</si>
  <si>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</si>
  <si>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</si>
  <si>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</si>
  <si>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</si>
  <si>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</si>
  <si>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</si>
  <si>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</si>
  <si>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</si>
  <si>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</si>
  <si>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</si>
  <si>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</si>
  <si>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</si>
  <si>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</si>
  <si>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</si>
  <si>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</si>
  <si>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</si>
  <si>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</si>
  <si>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</si>
  <si>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</si>
  <si>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</si>
  <si>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</si>
  <si>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</si>
  <si>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</si>
  <si>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</si>
  <si>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</si>
  <si>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</si>
  <si>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</si>
  <si>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</si>
  <si>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</si>
  <si>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</si>
  <si>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</si>
  <si>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</si>
  <si>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</si>
  <si>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</si>
  <si>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</si>
  <si>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</si>
  <si>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</si>
  <si>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</si>
  <si>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</si>
  <si>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</si>
  <si>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</si>
  <si>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</si>
  <si>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</si>
  <si>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</si>
  <si>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</si>
  <si>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</si>
  <si>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</si>
  <si>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</si>
  <si>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</si>
  <si>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</si>
  <si>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</si>
  <si>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</si>
  <si>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</si>
  <si>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</si>
  <si>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</si>
  <si>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</si>
  <si>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</si>
  <si>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</si>
  <si>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</si>
  <si>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</si>
  <si>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</si>
  <si>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</si>
  <si>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</si>
  <si>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</si>
  <si>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</si>
  <si>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</si>
  <si>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</si>
  <si>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</si>
  <si>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</si>
  <si>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</si>
  <si>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</si>
  <si>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</si>
  <si>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</si>
  <si>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</si>
  <si>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</si>
  <si>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</si>
  <si>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</si>
  <si>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</si>
  <si>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</si>
  <si>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</si>
  <si>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</si>
  <si>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</si>
  <si>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</si>
  <si>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</si>
  <si>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</si>
  <si>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</si>
  <si>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</si>
  <si>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</si>
  <si>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</si>
  <si>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</si>
  <si>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</si>
  <si>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</si>
  <si>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</si>
  <si>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</si>
  <si>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</si>
  <si>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</si>
  <si>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</si>
  <si>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</si>
  <si>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</si>
  <si>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</si>
  <si>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</si>
  <si>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</si>
  <si>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</si>
  <si>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</si>
  <si>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</si>
  <si>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</si>
  <si>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</si>
  <si>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</si>
  <si>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</si>
  <si>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</si>
  <si>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</si>
  <si>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</si>
  <si>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</si>
  <si>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</si>
  <si>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</si>
  <si>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</si>
  <si>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</si>
  <si>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</si>
  <si>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</si>
  <si>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</si>
  <si>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</si>
  <si>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</si>
  <si>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</si>
  <si>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</si>
  <si>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</si>
  <si>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</si>
  <si>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</si>
  <si>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</si>
  <si>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</si>
  <si>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</si>
  <si>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</si>
  <si>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</si>
  <si>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</si>
  <si>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</si>
  <si>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</si>
  <si>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</si>
  <si>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</si>
  <si>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</si>
  <si>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</si>
  <si>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</si>
  <si>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</si>
  <si>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</si>
  <si>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</si>
  <si>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</si>
  <si>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</si>
  <si>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</si>
  <si>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</si>
  <si>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</si>
  <si>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</si>
  <si>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</si>
  <si>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</si>
  <si>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</si>
  <si>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</si>
  <si>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</si>
  <si>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</si>
  <si>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</si>
  <si>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</si>
  <si>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</si>
  <si>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</si>
  <si>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</si>
  <si>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</si>
  <si>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</si>
  <si>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</si>
  <si>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</si>
  <si>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</si>
  <si>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</si>
  <si>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</si>
  <si>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</si>
  <si>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</si>
  <si>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</si>
  <si>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</si>
  <si>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</si>
  <si>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</si>
  <si>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</si>
  <si>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</si>
  <si>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</si>
  <si>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</si>
  <si>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</si>
  <si>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</si>
  <si>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</si>
  <si>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</si>
  <si>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</si>
  <si>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</si>
  <si>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</si>
  <si>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</si>
  <si>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</si>
  <si>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</si>
  <si>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</si>
  <si>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</si>
  <si>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</si>
  <si>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</si>
  <si>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</si>
  <si>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</si>
  <si>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</si>
  <si>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</si>
  <si>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</si>
  <si>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</si>
  <si>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</si>
  <si>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</si>
  <si>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</si>
  <si>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</si>
  <si>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</si>
  <si>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</si>
  <si>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</si>
  <si>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</si>
  <si>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</si>
  <si>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</si>
  <si>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</si>
  <si>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</si>
  <si>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</si>
  <si>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</si>
  <si>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</si>
  <si>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</si>
  <si>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</si>
  <si>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</si>
  <si>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</si>
  <si>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</si>
  <si>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</si>
  <si>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</si>
  <si>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</si>
  <si>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</si>
  <si>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</si>
  <si>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</si>
  <si>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</si>
  <si>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</si>
  <si>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</si>
  <si>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</si>
  <si>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</si>
  <si>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</si>
  <si>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</si>
  <si>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</si>
  <si>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</si>
  <si>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</si>
  <si>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</si>
  <si>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</si>
  <si>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</si>
  <si>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</si>
  <si>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</si>
  <si>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</si>
  <si>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</si>
  <si>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</si>
  <si>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</si>
  <si>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</si>
  <si>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</si>
  <si>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</si>
  <si>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</si>
  <si>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</si>
  <si>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</si>
  <si>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</si>
  <si>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</si>
  <si>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</si>
  <si>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</si>
  <si>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</si>
  <si>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</si>
  <si>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</si>
  <si>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</si>
  <si>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</si>
  <si>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</si>
  <si>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</si>
  <si>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</si>
  <si>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</si>
  <si>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</si>
  <si>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</si>
  <si>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</si>
  <si>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</si>
  <si>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</si>
  <si>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</si>
  <si>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</si>
  <si>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</si>
  <si>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</si>
  <si>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</si>
  <si>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</si>
  <si>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</si>
  <si>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</si>
  <si>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</si>
  <si>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</si>
  <si>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</si>
  <si>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</si>
  <si>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</si>
  <si>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</si>
  <si>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</si>
  <si>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</si>
  <si>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</si>
  <si>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</si>
  <si>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</si>
  <si>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</si>
  <si>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</si>
  <si>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</si>
  <si>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</si>
  <si>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</si>
  <si>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</si>
  <si>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</si>
  <si>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</si>
  <si>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</si>
  <si>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</si>
  <si>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</si>
  <si>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</si>
  <si>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</si>
  <si>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</si>
  <si>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</si>
  <si>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</si>
  <si>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</si>
  <si>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</si>
  <si>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</si>
  <si>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</si>
  <si>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</si>
  <si>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</si>
  <si>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</si>
  <si>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</si>
  <si>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</si>
  <si>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</si>
  <si>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</si>
  <si>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</si>
  <si>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</si>
  <si>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</si>
  <si>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</si>
  <si>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</si>
  <si>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</si>
  <si>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</si>
  <si>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</si>
  <si>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</si>
  <si>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</si>
  <si>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</si>
  <si>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</si>
  <si>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</si>
  <si>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</si>
  <si>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</si>
  <si>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</si>
  <si>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</si>
  <si>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</si>
  <si>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</si>
  <si>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</si>
  <si>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</si>
  <si>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</si>
  <si>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</si>
  <si>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</si>
  <si>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</si>
  <si>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</si>
  <si>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</si>
  <si>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</si>
  <si>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</si>
  <si>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</si>
  <si>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</si>
  <si>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</si>
  <si>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</si>
  <si>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</si>
  <si>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</si>
  <si>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</si>
  <si>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</si>
  <si>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</si>
  <si>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</si>
  <si>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</si>
  <si>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</si>
  <si>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</si>
  <si>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</si>
  <si>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</si>
  <si>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</si>
  <si>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</si>
  <si>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</si>
  <si>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</si>
  <si>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</si>
  <si>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</si>
  <si>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</si>
  <si>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</si>
  <si>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</si>
  <si>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</si>
  <si>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</si>
  <si>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</si>
  <si>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</si>
  <si>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</si>
  <si>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</si>
  <si>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</si>
  <si>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</si>
  <si>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</si>
  <si>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</si>
  <si>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</si>
  <si>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</si>
  <si>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</si>
  <si>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</si>
  <si>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</si>
  <si>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</si>
  <si>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</si>
  <si>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</si>
  <si>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</si>
  <si>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</si>
  <si>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</si>
  <si>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</si>
  <si>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</si>
  <si>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</si>
  <si>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</si>
  <si>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</si>
  <si>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</si>
  <si>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</si>
  <si>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</si>
  <si>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</si>
  <si>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</si>
  <si>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</si>
  <si>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</si>
  <si>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</si>
  <si>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</si>
  <si>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</si>
  <si>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</si>
  <si>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</si>
  <si>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</si>
  <si>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</si>
  <si>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</si>
  <si>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</si>
  <si>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</si>
  <si>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</si>
  <si>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</si>
  <si>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</si>
  <si>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</si>
  <si>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</si>
  <si>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</si>
  <si>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</si>
  <si>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</si>
  <si>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</si>
  <si>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</si>
  <si>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</si>
  <si>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</si>
  <si>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</si>
  <si>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</si>
  <si>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</si>
  <si>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</si>
  <si>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</si>
  <si>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</si>
  <si>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</si>
  <si>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</si>
  <si>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</si>
  <si>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</si>
  <si>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</si>
  <si>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</si>
  <si>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</si>
  <si>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</si>
  <si>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</si>
  <si>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</si>
  <si>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</si>
  <si>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</si>
  <si>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</si>
  <si>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</si>
  <si>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</si>
  <si>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</si>
  <si>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</si>
  <si>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</si>
  <si>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</si>
  <si>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</si>
  <si>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</si>
  <si>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</si>
  <si>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</si>
  <si>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</si>
  <si>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</si>
  <si>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</si>
  <si>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</si>
  <si>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</si>
  <si>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</si>
  <si>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</si>
  <si>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</si>
  <si>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</si>
  <si>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</si>
  <si>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</si>
  <si>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</si>
  <si>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</si>
  <si>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</si>
  <si>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</si>
  <si>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</si>
  <si>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</si>
  <si>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</si>
  <si>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</si>
  <si>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</si>
  <si>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</si>
  <si>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</si>
  <si>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</si>
  <si>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</si>
  <si>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</si>
  <si>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</si>
  <si>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</si>
  <si>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</si>
  <si>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</si>
  <si>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</si>
  <si>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</si>
  <si>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</si>
  <si>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</si>
  <si>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</si>
  <si>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</si>
  <si>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</si>
  <si>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</si>
  <si>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</si>
  <si>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</si>
  <si>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</si>
  <si>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</si>
  <si>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</si>
  <si>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</si>
  <si>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</si>
  <si>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</si>
  <si>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</si>
  <si>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</si>
  <si>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</si>
  <si>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</si>
  <si>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</si>
  <si>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</si>
  <si>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</si>
  <si>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</si>
  <si>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</si>
  <si>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</si>
  <si>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</si>
  <si>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</si>
  <si>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</si>
  <si>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</si>
  <si>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</si>
  <si>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</si>
  <si>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</si>
  <si>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</si>
  <si>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</si>
  <si>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</si>
  <si>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</si>
  <si>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</si>
  <si>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</si>
  <si>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</si>
  <si>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</si>
  <si>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</si>
  <si>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</si>
  <si>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</si>
  <si>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</si>
  <si>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</si>
  <si>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</si>
  <si>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</si>
  <si>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</si>
  <si>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</si>
  <si>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</si>
  <si>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</si>
  <si>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</si>
  <si>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</si>
  <si>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</si>
  <si>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</si>
  <si>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</si>
  <si>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</si>
  <si>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</si>
  <si>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</si>
  <si>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</si>
  <si>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</si>
  <si>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</si>
  <si>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</si>
  <si>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</si>
  <si>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</si>
  <si>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</si>
  <si>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</si>
  <si>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</si>
  <si>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</si>
  <si>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</si>
  <si>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</si>
  <si>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</si>
  <si>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</si>
  <si>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</si>
  <si>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</si>
  <si>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</si>
  <si>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</si>
  <si>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</si>
  <si>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</si>
  <si>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</si>
  <si>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</si>
  <si>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</si>
  <si>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</si>
  <si>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</si>
  <si>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</si>
  <si>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</si>
  <si>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</si>
  <si>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</si>
  <si>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</si>
  <si>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</si>
  <si>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</si>
  <si>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</si>
  <si>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</si>
  <si>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</si>
  <si>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</si>
  <si>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</si>
  <si>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</si>
  <si>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</si>
  <si>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</si>
  <si>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</si>
  <si>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</si>
  <si>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</si>
  <si>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</si>
  <si>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</si>
  <si>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</si>
  <si>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</si>
  <si>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</si>
  <si>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</si>
  <si>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</si>
  <si>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</si>
  <si>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</si>
  <si>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</si>
  <si>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</si>
  <si>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</si>
  <si>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</si>
  <si>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</si>
  <si>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</si>
  <si>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</si>
  <si>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</si>
  <si>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</si>
  <si>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</si>
  <si>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</si>
  <si>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</si>
  <si>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</si>
  <si>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</si>
  <si>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</si>
  <si>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</si>
  <si>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</si>
  <si>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</si>
  <si>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</si>
  <si>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</si>
  <si>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</si>
  <si>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</si>
  <si>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</si>
  <si>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</si>
  <si>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</si>
  <si>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</si>
  <si>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</si>
  <si>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</si>
  <si>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</si>
  <si>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</si>
  <si>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</si>
  <si>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</si>
  <si>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</si>
  <si>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</si>
  <si>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</si>
  <si>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</si>
  <si>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</si>
  <si>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</si>
  <si>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</si>
  <si>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</si>
  <si>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</si>
  <si>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</si>
  <si>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</si>
  <si>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</si>
  <si>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</si>
  <si>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</si>
  <si>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</si>
  <si>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</si>
  <si>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</si>
  <si>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</si>
  <si>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</si>
  <si>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</si>
  <si>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</si>
  <si>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</si>
  <si>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</si>
  <si>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</si>
  <si>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</si>
  <si>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</si>
  <si>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</si>
  <si>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</si>
  <si>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</si>
  <si>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</si>
  <si>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</si>
  <si>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</si>
  <si>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</si>
  <si>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</si>
  <si>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</si>
  <si>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</si>
  <si>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</si>
  <si>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</si>
  <si>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</si>
  <si>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</si>
  <si>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</si>
  <si>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</si>
  <si>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</si>
  <si>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</si>
  <si>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</si>
  <si>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</si>
  <si>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</si>
  <si>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</si>
  <si>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</si>
  <si>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</si>
  <si>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</si>
  <si>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</si>
  <si>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</si>
  <si>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</si>
  <si>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</si>
  <si>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</si>
  <si>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</si>
  <si>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</si>
  <si>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</si>
  <si>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</si>
  <si>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</si>
  <si>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</si>
  <si>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</si>
  <si>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</si>
  <si>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</si>
  <si>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</si>
  <si>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</si>
  <si>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</si>
  <si>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</si>
  <si>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</si>
  <si>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</si>
  <si>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</si>
  <si>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</si>
  <si>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</si>
  <si>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</si>
  <si>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</si>
  <si>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</si>
  <si>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</si>
  <si>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</si>
  <si>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</si>
  <si>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</si>
  <si>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</si>
  <si>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</si>
  <si>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</si>
  <si>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</si>
  <si>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</si>
  <si>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</si>
  <si>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</si>
  <si>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</si>
  <si>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</si>
  <si>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</si>
  <si>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</si>
  <si>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</si>
  <si>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</si>
  <si>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</si>
  <si>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</si>
  <si>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</si>
  <si>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</si>
  <si>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</si>
  <si>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</si>
  <si>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</si>
  <si>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</si>
  <si>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</si>
  <si>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</si>
  <si>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</si>
  <si>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</si>
  <si>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</si>
  <si>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</si>
  <si>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</si>
  <si>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</si>
  <si>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</si>
  <si>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</si>
  <si>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</si>
  <si>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</si>
  <si>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</si>
  <si>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</si>
  <si>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</si>
  <si>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</si>
  <si>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</si>
  <si>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</si>
  <si>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</si>
  <si>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</si>
  <si>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</si>
  <si>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</si>
  <si>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</si>
  <si>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</si>
  <si>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</si>
  <si>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</si>
  <si>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</si>
  <si>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</si>
  <si>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</si>
  <si>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</si>
  <si>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</si>
  <si>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</si>
  <si>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</si>
  <si>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</si>
  <si>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</si>
  <si>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</si>
  <si>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</si>
  <si>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</si>
  <si>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</si>
  <si>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</si>
  <si>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</si>
  <si>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</si>
  <si>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</si>
  <si>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</si>
  <si>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</si>
  <si>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</si>
  <si>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</si>
  <si>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</si>
  <si>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</si>
  <si>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</si>
  <si>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</si>
  <si>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</si>
  <si>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</si>
  <si>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</si>
  <si>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</si>
  <si>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</si>
  <si>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</si>
  <si>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</si>
  <si>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</si>
  <si>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</si>
  <si>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</si>
  <si>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</si>
  <si>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</si>
  <si>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</si>
  <si>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</si>
  <si>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</si>
  <si>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</si>
  <si>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</si>
  <si>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</si>
  <si>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</si>
  <si>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</si>
  <si>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</si>
  <si>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</si>
  <si>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</si>
  <si>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</si>
  <si>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</si>
  <si>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</si>
  <si>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</si>
  <si>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</si>
  <si>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</si>
  <si>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</si>
  <si>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</si>
  <si>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</si>
  <si>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</si>
  <si>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</si>
  <si>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</si>
  <si>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</si>
  <si>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</si>
  <si>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</si>
  <si>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</si>
  <si>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</si>
  <si>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</si>
  <si>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</si>
  <si>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</si>
  <si>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</si>
  <si>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</si>
  <si>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</si>
  <si>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</si>
  <si>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</si>
  <si>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</si>
  <si>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</si>
  <si>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</si>
  <si>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</si>
  <si>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</si>
  <si>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</si>
  <si>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</si>
  <si>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</si>
  <si>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</si>
  <si>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</si>
  <si>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</si>
  <si>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</si>
  <si>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</si>
  <si>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</si>
  <si>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</si>
  <si>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</si>
  <si>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</si>
  <si>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</si>
  <si>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</si>
  <si>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</si>
  <si>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</si>
  <si>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</si>
  <si>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</si>
  <si>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</si>
  <si>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</si>
  <si>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</si>
  <si>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</si>
  <si>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</si>
  <si>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</si>
  <si>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</si>
  <si>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</si>
  <si>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</si>
  <si>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</si>
  <si>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</si>
  <si>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</si>
  <si>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</si>
  <si>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</si>
  <si>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</si>
  <si>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</si>
  <si>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</si>
  <si>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</si>
  <si>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</si>
  <si>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</si>
  <si>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</si>
  <si>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</si>
  <si>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</si>
  <si>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</si>
  <si>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</si>
  <si>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</si>
  <si>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</si>
  <si>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</si>
  <si>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</si>
  <si>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</si>
  <si>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</si>
  <si>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</si>
  <si>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</si>
  <si>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</si>
  <si>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</si>
  <si>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</si>
  <si>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</si>
  <si>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</si>
  <si>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</si>
  <si>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</si>
  <si>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</si>
  <si>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</si>
  <si>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</si>
  <si>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</si>
  <si>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</si>
  <si>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</si>
  <si>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</si>
  <si>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</si>
  <si>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</si>
  <si>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</si>
  <si>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</si>
  <si>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</si>
  <si>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</si>
  <si>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</si>
  <si>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</si>
  <si>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</si>
  <si>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</si>
  <si>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</si>
  <si>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</si>
  <si>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</si>
  <si>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</si>
  <si>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</si>
  <si>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</si>
  <si>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</si>
  <si>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</si>
  <si>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</si>
  <si>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</si>
  <si>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</si>
  <si>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</si>
  <si>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</si>
  <si>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</si>
  <si>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</si>
  <si>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</si>
  <si>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</si>
  <si>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</si>
  <si>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</si>
  <si>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</si>
  <si>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</si>
  <si>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</si>
  <si>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</si>
  <si>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</si>
  <si>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</si>
  <si>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</si>
  <si>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</si>
  <si>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</si>
  <si>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</si>
  <si>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</si>
  <si>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</si>
  <si>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</si>
  <si>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</si>
  <si>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</si>
  <si>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</si>
  <si>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</si>
  <si>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</si>
  <si>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</si>
  <si>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</si>
  <si>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</si>
  <si>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</si>
  <si>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</si>
  <si>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</si>
  <si>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</si>
  <si>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</si>
  <si>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</si>
  <si>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</si>
  <si>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</si>
  <si>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</si>
  <si>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</si>
  <si>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</si>
  <si>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</si>
  <si>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</si>
  <si>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</si>
  <si>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</si>
  <si>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</si>
  <si>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</si>
  <si>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</si>
  <si>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</si>
  <si>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</si>
  <si>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</si>
  <si>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</si>
  <si>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</si>
  <si>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</si>
  <si>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</si>
  <si>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</si>
  <si>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</si>
  <si>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</si>
  <si>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</si>
  <si>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</si>
  <si>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</si>
  <si>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</si>
  <si>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</si>
  <si>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</si>
  <si>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</si>
  <si>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</si>
  <si>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</si>
  <si>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</si>
  <si>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</si>
  <si>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</si>
  <si>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</si>
  <si>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</si>
  <si>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</si>
  <si>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</si>
  <si>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</si>
  <si>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</si>
  <si>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</si>
  <si>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</si>
  <si>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</si>
  <si>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</si>
  <si>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</si>
  <si>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</si>
  <si>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</si>
  <si>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</si>
  <si>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</si>
  <si>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</si>
  <si>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</si>
  <si>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</si>
  <si>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</si>
  <si>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</si>
  <si>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</si>
  <si>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</si>
  <si>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</si>
  <si>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</si>
  <si>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</si>
  <si>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</si>
  <si>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</si>
  <si>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</si>
  <si>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</si>
  <si>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</si>
  <si>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</si>
  <si>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</si>
  <si>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</si>
  <si>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</si>
  <si>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</si>
  <si>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</si>
  <si>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</si>
  <si>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</si>
  <si>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</si>
  <si>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</si>
  <si>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</si>
  <si>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</si>
  <si>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</si>
  <si>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</si>
  <si>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</si>
  <si>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</si>
  <si>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</si>
  <si>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</si>
  <si>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</si>
  <si>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</si>
  <si>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</si>
  <si>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</si>
  <si>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</si>
  <si>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</si>
  <si>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</si>
  <si>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</si>
  <si>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</si>
  <si>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</si>
  <si>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</si>
  <si>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</si>
  <si>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</si>
  <si>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</si>
  <si>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</si>
  <si>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</si>
  <si>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</si>
  <si>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</si>
  <si>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</si>
  <si>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</si>
  <si>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</si>
  <si>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</si>
  <si>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</si>
  <si>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</si>
  <si>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</si>
  <si>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</si>
  <si>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</si>
  <si>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</si>
  <si>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</si>
  <si>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</si>
  <si>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</si>
  <si>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</si>
  <si>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</si>
  <si>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</si>
  <si>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</si>
  <si>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</si>
  <si>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</si>
  <si>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</si>
  <si>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</si>
  <si>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</si>
  <si>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</si>
  <si>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</si>
  <si>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</si>
  <si>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</si>
  <si>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</si>
  <si>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</si>
  <si>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</si>
  <si>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</si>
  <si>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</si>
  <si>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</si>
  <si>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</si>
  <si>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</si>
  <si>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</si>
  <si>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</si>
  <si>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</si>
  <si>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</si>
  <si>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</si>
  <si>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</si>
  <si>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</si>
  <si>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</si>
  <si>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</si>
  <si>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</si>
  <si>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</si>
  <si>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</si>
  <si>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</si>
  <si>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</si>
  <si>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</si>
  <si>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</si>
  <si>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</si>
  <si>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</si>
  <si>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</si>
  <si>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</si>
  <si>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</si>
  <si>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</si>
  <si>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</si>
  <si>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</si>
  <si>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</si>
  <si>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</si>
  <si>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</si>
  <si>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</si>
  <si>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</si>
  <si>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</si>
  <si>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</si>
  <si>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</si>
  <si>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</si>
  <si>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</si>
  <si>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</si>
  <si>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</si>
  <si>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</si>
  <si>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</si>
  <si>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</si>
  <si>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</si>
  <si>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</si>
  <si>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</si>
  <si>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</si>
  <si>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</si>
  <si>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</si>
  <si>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</si>
  <si>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</si>
  <si>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</si>
  <si>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</si>
  <si>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</si>
  <si>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</si>
  <si>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</si>
  <si>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</si>
  <si>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</si>
  <si>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</si>
  <si>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</si>
  <si>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</si>
  <si>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</si>
  <si>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</si>
  <si>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</si>
  <si>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</si>
  <si>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</si>
  <si>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</si>
  <si>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</si>
  <si>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</si>
  <si>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</si>
  <si>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</si>
  <si>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</si>
  <si>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</si>
  <si>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</si>
  <si>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</si>
  <si>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</si>
  <si>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</si>
  <si>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</si>
  <si>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</si>
  <si>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</si>
  <si>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</si>
  <si>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</si>
  <si>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</si>
  <si>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</si>
  <si>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</si>
  <si>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</si>
  <si>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</si>
  <si>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</si>
  <si>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</si>
  <si>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</si>
  <si>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</si>
  <si>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</si>
  <si>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</si>
  <si>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</si>
  <si>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</si>
  <si>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</si>
  <si>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</si>
  <si>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</si>
  <si>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</si>
  <si>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</si>
  <si>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</si>
  <si>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</si>
  <si>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</si>
  <si>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</si>
  <si>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</si>
  <si>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</si>
  <si>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</si>
  <si>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</si>
  <si>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</si>
  <si>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</si>
  <si>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</si>
  <si>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</si>
  <si>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</si>
  <si>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</si>
  <si>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</si>
  <si>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</si>
  <si>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</si>
  <si>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</si>
  <si>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</si>
  <si>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</si>
  <si>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</si>
  <si>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</si>
  <si>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</si>
  <si>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</si>
  <si>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</si>
  <si>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</si>
  <si>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</si>
  <si>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</si>
  <si>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</si>
  <si>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</si>
  <si>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</si>
  <si>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</si>
  <si>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</si>
  <si>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</si>
  <si>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</si>
  <si>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</si>
  <si>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</si>
  <si>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</si>
  <si>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</si>
  <si>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</si>
  <si>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</si>
  <si>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</si>
  <si>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</si>
  <si>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</si>
  <si>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</si>
  <si>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</si>
  <si>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</si>
  <si>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</si>
  <si>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</si>
  <si>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</si>
  <si>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</si>
  <si>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</si>
  <si>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</si>
  <si>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</si>
  <si>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</si>
  <si>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</si>
  <si>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</si>
  <si>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</si>
  <si>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</si>
  <si>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</si>
  <si>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</si>
  <si>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</si>
  <si>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</si>
  <si>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</si>
  <si>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</si>
  <si>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</si>
  <si>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</si>
  <si>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</si>
  <si>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</si>
  <si>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</si>
  <si>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</si>
  <si>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</si>
  <si>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</si>
  <si>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</si>
  <si>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</si>
  <si>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</si>
  <si>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</si>
  <si>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</si>
  <si>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</si>
  <si>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</si>
  <si>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</si>
  <si>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</si>
  <si>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</si>
  <si>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</si>
  <si>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</si>
  <si>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</si>
  <si>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</si>
  <si>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</si>
  <si>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</si>
  <si>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</si>
  <si>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</si>
  <si>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</si>
  <si>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</si>
  <si>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</si>
  <si>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</si>
  <si>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</si>
  <si>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</si>
  <si>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</si>
  <si>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</si>
  <si>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</si>
  <si>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</si>
  <si>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</si>
  <si>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</si>
  <si>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</si>
  <si>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</si>
  <si>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</si>
  <si>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</si>
  <si>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</si>
  <si>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</si>
  <si>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</si>
  <si>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</si>
  <si>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</si>
  <si>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</si>
  <si>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</si>
  <si>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</si>
  <si>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</si>
  <si>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</si>
  <si>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</si>
  <si>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</si>
  <si>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</si>
  <si>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</si>
  <si>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</si>
  <si>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</si>
  <si>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</si>
  <si>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</si>
  <si>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</si>
  <si>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</si>
  <si>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</si>
  <si>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</si>
  <si>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</si>
  <si>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</si>
  <si>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</si>
  <si>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</si>
  <si>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</si>
  <si>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</si>
  <si>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</si>
  <si>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</si>
  <si>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</si>
  <si>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</si>
  <si>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</si>
  <si>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</si>
  <si>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</si>
  <si>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</si>
  <si>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</si>
  <si>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</si>
  <si>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</si>
  <si>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</si>
  <si>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</si>
  <si>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</si>
  <si>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</si>
  <si>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</si>
  <si>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</si>
  <si>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</si>
  <si>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</si>
  <si>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</si>
  <si>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</si>
  <si>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</si>
  <si>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</si>
  <si>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</si>
  <si>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</si>
  <si>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</si>
  <si>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</si>
  <si>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</si>
  <si>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</si>
  <si>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</si>
  <si>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</si>
  <si>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</si>
  <si>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</si>
  <si>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</si>
  <si>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</si>
  <si>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</si>
  <si>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</si>
  <si>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</si>
  <si>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</si>
  <si>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</si>
  <si>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</si>
  <si>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</si>
  <si>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</si>
  <si>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</si>
  <si>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</si>
  <si>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</si>
  <si>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</si>
  <si>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</si>
  <si>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</si>
  <si>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</si>
  <si>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</si>
  <si>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</si>
  <si>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</si>
  <si>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</si>
  <si>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</si>
  <si>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</si>
  <si>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</si>
  <si>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</si>
  <si>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</si>
  <si>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</si>
  <si>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</si>
  <si>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</si>
  <si>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</si>
  <si>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</si>
  <si>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</si>
  <si>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</si>
  <si>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</si>
  <si>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</si>
  <si>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</si>
  <si>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</si>
  <si>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</si>
  <si>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</si>
  <si>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</si>
  <si>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</si>
  <si>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</si>
  <si>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</si>
  <si>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</si>
  <si>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</si>
  <si>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</si>
  <si>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</si>
  <si>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</si>
  <si>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</si>
  <si>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</si>
  <si>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</si>
  <si>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</si>
  <si>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</si>
  <si>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</si>
  <si>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</si>
  <si>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</si>
  <si>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</si>
  <si>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</si>
  <si>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</si>
  <si>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</si>
  <si>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</si>
  <si>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</si>
  <si>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</si>
  <si>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</si>
  <si>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</si>
  <si>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</si>
  <si>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</si>
  <si>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</si>
  <si>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</si>
  <si>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</si>
  <si>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</si>
  <si>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</si>
  <si>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</si>
  <si>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</si>
  <si>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</si>
  <si>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</si>
  <si>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</si>
  <si>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</si>
  <si>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</si>
  <si>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</si>
  <si>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</si>
  <si>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</si>
  <si>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</si>
  <si>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</si>
  <si>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</si>
  <si>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</si>
  <si>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</si>
  <si>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</si>
  <si>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</si>
  <si>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</si>
  <si>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</si>
  <si>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</si>
  <si>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</si>
  <si>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</si>
  <si>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</si>
  <si>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</si>
  <si>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</si>
  <si>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</si>
  <si>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</si>
  <si>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</si>
  <si>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</si>
  <si>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</si>
  <si>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</si>
  <si>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</si>
  <si>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</si>
  <si>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</si>
  <si>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</si>
  <si>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</si>
  <si>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</si>
  <si>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</si>
  <si>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</si>
  <si>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</si>
  <si>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</si>
  <si>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</si>
  <si>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</si>
  <si>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</si>
  <si>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</si>
  <si>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</si>
  <si>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</si>
  <si>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</si>
  <si>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</si>
  <si>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</si>
  <si>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</si>
  <si>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</si>
  <si>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</si>
  <si>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</si>
  <si>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</si>
  <si>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</si>
  <si>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</si>
  <si>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</si>
  <si>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</si>
  <si>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</si>
  <si>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</si>
  <si>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</si>
  <si>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</si>
  <si>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</si>
  <si>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</si>
  <si>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</si>
  <si>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</si>
  <si>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</si>
  <si>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</si>
  <si>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</si>
  <si>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</si>
  <si>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</si>
  <si>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</si>
  <si>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</si>
  <si>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</si>
  <si>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</si>
  <si>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</si>
  <si>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</si>
  <si>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</si>
  <si>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</si>
  <si>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</si>
  <si>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</si>
  <si>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</si>
  <si>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</si>
  <si>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</si>
  <si>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</si>
  <si>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</si>
  <si>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</si>
  <si>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</si>
  <si>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</si>
  <si>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</si>
  <si>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</si>
  <si>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</si>
  <si>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</si>
  <si>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</si>
  <si>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</si>
  <si>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</si>
  <si>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</si>
  <si>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</si>
  <si>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</si>
  <si>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</si>
  <si>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</si>
  <si>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</si>
  <si>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</si>
  <si>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</si>
  <si>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</si>
  <si>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</si>
  <si>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</si>
  <si>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</si>
  <si>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</si>
  <si>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</si>
  <si>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</si>
  <si>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</si>
  <si>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</si>
  <si>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</si>
  <si>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</si>
  <si>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</si>
  <si>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</si>
  <si>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</si>
  <si>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</si>
  <si>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</si>
  <si>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</si>
  <si>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</si>
  <si>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</si>
  <si>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</si>
  <si>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</si>
  <si>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</si>
  <si>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</si>
  <si>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</si>
  <si>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</si>
  <si>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</si>
  <si>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</si>
  <si>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</si>
  <si>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</si>
  <si>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</si>
  <si>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</si>
  <si>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</si>
  <si>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</si>
  <si>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</si>
  <si>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</si>
  <si>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</si>
  <si>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</si>
  <si>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</si>
  <si>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</si>
  <si>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</si>
  <si>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</si>
  <si>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</si>
  <si>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</si>
  <si>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</si>
  <si>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</si>
  <si>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</si>
  <si>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</si>
  <si>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</si>
  <si>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</si>
  <si>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</si>
  <si>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</si>
  <si>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</si>
  <si>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</si>
  <si>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</si>
  <si>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</si>
  <si>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</si>
  <si>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</si>
  <si>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</si>
  <si>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</si>
  <si>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</si>
  <si>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</si>
  <si>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</si>
  <si>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</si>
  <si>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</si>
  <si>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</si>
  <si>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</si>
  <si>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</si>
  <si>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</si>
  <si>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</si>
  <si>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</si>
  <si>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</si>
  <si>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</si>
  <si>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</si>
  <si>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</si>
  <si>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</si>
  <si>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</si>
  <si>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</si>
  <si>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</si>
  <si>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</si>
  <si>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</si>
  <si>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</si>
  <si>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</si>
  <si>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</si>
  <si>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</si>
  <si>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</si>
  <si>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</si>
  <si>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</si>
  <si>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</si>
  <si>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</si>
  <si>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</si>
  <si>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</si>
  <si>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</si>
  <si>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</si>
  <si>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</si>
  <si>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</si>
  <si>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</si>
  <si>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</si>
  <si>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</si>
  <si>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</si>
  <si>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</si>
  <si>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</si>
  <si>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</si>
  <si>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</si>
  <si>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</si>
  <si>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</si>
  <si>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</si>
  <si>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</si>
  <si>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</si>
  <si>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</si>
  <si>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</si>
  <si>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</si>
  <si>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</si>
  <si>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</si>
  <si>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</si>
  <si>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</si>
  <si>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</si>
  <si>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</si>
  <si>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</si>
  <si>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</si>
  <si>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</si>
  <si>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</si>
  <si>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</si>
  <si>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</si>
  <si>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</si>
  <si>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</si>
  <si>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</si>
  <si>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</si>
  <si>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</si>
  <si>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</si>
  <si>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</si>
  <si>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</si>
  <si>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</si>
  <si>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</si>
  <si>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</si>
  <si>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</si>
  <si>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</si>
  <si>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</si>
  <si>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</si>
  <si>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</si>
  <si>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</si>
  <si>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</si>
  <si>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</si>
  <si>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</si>
  <si>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</si>
  <si>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</si>
  <si>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</si>
  <si>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</si>
  <si>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</si>
  <si>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</si>
  <si>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</si>
  <si>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</si>
  <si>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</si>
  <si>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</si>
  <si>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</si>
  <si>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</si>
  <si>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</si>
  <si>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</si>
  <si>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</si>
  <si>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</si>
  <si>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</si>
  <si>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</si>
  <si>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</si>
  <si>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</si>
  <si>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</si>
  <si>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</si>
  <si>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</si>
  <si>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</si>
  <si>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</si>
  <si>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</si>
  <si>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</si>
  <si>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</si>
  <si>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</si>
  <si>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</si>
  <si>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</si>
  <si>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</si>
  <si>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</si>
  <si>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</si>
  <si>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</si>
  <si>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</si>
  <si>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</si>
  <si>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</si>
  <si>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</si>
  <si>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</si>
  <si>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</si>
  <si>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</si>
  <si>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</si>
  <si>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</si>
  <si>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</si>
  <si>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</si>
  <si>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</si>
  <si>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</si>
  <si>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</si>
  <si>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</si>
  <si>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</si>
  <si>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</si>
  <si>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</si>
  <si>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</si>
  <si>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</si>
  <si>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</si>
  <si>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</si>
  <si>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</si>
  <si>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</si>
  <si>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</si>
  <si>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</si>
  <si>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</si>
  <si>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</si>
  <si>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</si>
  <si>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</si>
  <si>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</si>
  <si>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</si>
  <si>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</si>
  <si>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</si>
  <si>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</si>
  <si>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</si>
  <si>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</si>
  <si>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</si>
  <si>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</si>
  <si>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</si>
  <si>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</si>
  <si>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</si>
  <si>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</si>
  <si>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</si>
  <si>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</si>
  <si>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</si>
  <si>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</si>
  <si>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</si>
  <si>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</si>
  <si>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</si>
  <si>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</si>
  <si>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</si>
  <si>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</si>
  <si>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</si>
  <si>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</si>
  <si>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</si>
  <si>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</si>
  <si>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</si>
  <si>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</si>
  <si>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</si>
  <si>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</si>
  <si>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</si>
  <si>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</si>
  <si>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</si>
  <si>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</si>
  <si>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</si>
  <si>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</si>
  <si>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</si>
  <si>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</si>
  <si>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</si>
  <si>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</si>
  <si>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</si>
  <si>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</si>
  <si>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</si>
  <si>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</si>
  <si>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</si>
  <si>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</si>
  <si>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</si>
  <si>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</si>
  <si>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</si>
  <si>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</si>
  <si>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</si>
  <si>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</si>
  <si>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</si>
  <si>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</si>
  <si>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</si>
  <si>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</si>
  <si>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</si>
  <si>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</si>
  <si>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</si>
  <si>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</si>
  <si>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</si>
  <si>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</si>
  <si>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</si>
  <si>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</si>
  <si>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</si>
  <si>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</si>
  <si>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</si>
  <si>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</si>
  <si>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</si>
  <si>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</si>
  <si>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</si>
  <si>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</si>
  <si>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</si>
  <si>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</si>
  <si>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</si>
  <si>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</si>
  <si>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</si>
  <si>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</si>
  <si>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</si>
  <si>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</si>
  <si>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</si>
  <si>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</si>
  <si>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</si>
  <si>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</si>
  <si>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</si>
  <si>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</si>
  <si>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</si>
  <si>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</si>
  <si>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</si>
  <si>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</si>
  <si>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</si>
  <si>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</si>
  <si>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</si>
  <si>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</si>
  <si>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</si>
  <si>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</si>
  <si>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</si>
  <si>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</si>
  <si>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</si>
  <si>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</si>
  <si>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</si>
  <si>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</si>
  <si>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</si>
  <si>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</si>
  <si>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</si>
  <si>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</si>
  <si>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</si>
  <si>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</si>
  <si>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</si>
  <si>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</si>
  <si>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</si>
  <si>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</si>
  <si>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</si>
  <si>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</si>
  <si>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</si>
  <si>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</si>
  <si>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</si>
  <si>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</si>
  <si>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</si>
  <si>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</si>
  <si>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</si>
  <si>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</si>
  <si>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</si>
  <si>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</si>
  <si>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</si>
  <si>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</si>
  <si>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</si>
  <si>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</si>
  <si>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</si>
  <si>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</si>
  <si>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</si>
  <si>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</si>
  <si>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</si>
  <si>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</si>
  <si>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</si>
  <si>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</si>
  <si>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</si>
  <si>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</si>
  <si>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</si>
  <si>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</si>
  <si>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</si>
  <si>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</si>
  <si>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</si>
  <si>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</si>
  <si>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</si>
  <si>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</si>
  <si>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</si>
  <si>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</si>
  <si>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</si>
  <si>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</si>
  <si>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</si>
  <si>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</si>
  <si>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</si>
  <si>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</si>
  <si>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</si>
  <si>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</si>
  <si>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</si>
  <si>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</si>
  <si>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</si>
  <si>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</si>
  <si>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</si>
  <si>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</si>
  <si>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</si>
  <si>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</si>
  <si>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</si>
  <si>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</si>
  <si>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</si>
  <si>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</si>
  <si>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</si>
  <si>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</si>
  <si>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</si>
  <si>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</si>
  <si>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</si>
  <si>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</si>
  <si>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</si>
  <si>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</si>
  <si>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</si>
  <si>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</si>
  <si>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</si>
  <si>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</si>
  <si>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</si>
  <si>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</si>
  <si>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</si>
  <si>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</si>
  <si>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</si>
  <si>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</si>
  <si>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</si>
  <si>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</si>
  <si>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</si>
  <si>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</si>
  <si>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</si>
  <si>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</si>
  <si>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</si>
  <si>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</si>
  <si>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</si>
  <si>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</si>
  <si>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</si>
  <si>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</si>
  <si>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</si>
  <si>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</si>
  <si>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</si>
  <si>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</si>
  <si>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</si>
  <si>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</si>
  <si>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</si>
  <si>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</si>
  <si>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</si>
  <si>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</si>
  <si>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</si>
  <si>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</si>
  <si>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</si>
  <si>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</si>
  <si>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</si>
  <si>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</si>
  <si>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</si>
  <si>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</si>
  <si>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</si>
  <si>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</si>
  <si>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</si>
  <si>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</si>
  <si>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</si>
  <si>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</si>
  <si>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</si>
  <si>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</si>
  <si>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</si>
  <si>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</si>
  <si>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</si>
  <si>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</si>
  <si>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</si>
  <si>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</si>
  <si>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</si>
  <si>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</si>
  <si>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</si>
  <si>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</si>
  <si>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</si>
  <si>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</si>
  <si>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</si>
  <si>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</si>
  <si>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</si>
  <si>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</si>
  <si>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</si>
  <si>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</si>
  <si>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</si>
  <si>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</si>
  <si>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</si>
  <si>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</si>
  <si>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</si>
  <si>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</si>
  <si>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</si>
  <si>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</si>
  <si>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</si>
  <si>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</si>
  <si>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</si>
  <si>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</si>
  <si>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</si>
  <si>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</si>
  <si>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</si>
  <si>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</si>
  <si>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</si>
  <si>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</si>
  <si>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</si>
  <si>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</si>
  <si>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</si>
  <si>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</si>
  <si>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</si>
  <si>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</si>
  <si>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</si>
  <si>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</si>
  <si>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</si>
  <si>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</si>
  <si>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</si>
  <si>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</si>
  <si>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</si>
  <si>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</si>
  <si>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</si>
  <si>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</si>
  <si>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</si>
  <si>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</si>
  <si>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</si>
  <si>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</si>
  <si>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</si>
  <si>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</si>
  <si>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</si>
  <si>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</si>
  <si>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</si>
  <si>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</si>
  <si>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</si>
  <si>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</si>
  <si>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</si>
  <si>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</si>
  <si>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</si>
  <si>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</si>
  <si>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</si>
  <si>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</si>
  <si>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</si>
  <si>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</si>
  <si>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</si>
  <si>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</si>
  <si>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</si>
  <si>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</si>
  <si>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</si>
  <si>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</si>
  <si>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</si>
  <si>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</si>
  <si>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</si>
  <si>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</si>
  <si>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</si>
  <si>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</si>
  <si>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</si>
  <si>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</si>
  <si>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</si>
  <si>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</si>
  <si>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</si>
  <si>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</si>
  <si>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</si>
  <si>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</si>
  <si>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</si>
  <si>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</si>
  <si>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</si>
  <si>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</si>
  <si>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</si>
  <si>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</si>
  <si>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</si>
  <si>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</si>
  <si>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</si>
  <si>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</si>
  <si>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</si>
  <si>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</si>
  <si>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</si>
  <si>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</si>
  <si>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</si>
  <si>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</si>
  <si>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</si>
  <si>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</si>
  <si>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</si>
  <si>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</si>
  <si>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</si>
  <si>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</si>
  <si>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</si>
  <si>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</si>
  <si>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</si>
  <si>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</si>
  <si>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</si>
  <si>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</si>
  <si>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</si>
  <si>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</si>
  <si>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</si>
  <si>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</si>
  <si>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</si>
  <si>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</si>
  <si>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</si>
  <si>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</si>
  <si>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</si>
  <si>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</si>
  <si>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</si>
  <si>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</si>
  <si>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</si>
  <si>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</si>
  <si>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</si>
  <si>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</si>
  <si>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</si>
  <si>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</si>
  <si>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</si>
  <si>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</si>
  <si>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</si>
  <si>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</si>
  <si>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</si>
  <si>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</si>
  <si>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</si>
  <si>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</si>
  <si>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</si>
  <si>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</si>
  <si>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</si>
  <si>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</si>
  <si>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</si>
  <si>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</si>
  <si>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</si>
  <si>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</si>
  <si>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</si>
  <si>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</si>
  <si>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</si>
  <si>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</si>
  <si>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</si>
  <si>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</si>
  <si>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</si>
  <si>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</si>
  <si>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</si>
  <si>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</si>
  <si>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</si>
  <si>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</si>
  <si>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</si>
  <si>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</si>
  <si>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</si>
  <si>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</si>
  <si>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</si>
  <si>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</si>
  <si>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</si>
  <si>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</si>
  <si>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</si>
  <si>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</si>
  <si>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</si>
  <si>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</si>
  <si>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</si>
  <si>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</si>
  <si>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</si>
  <si>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</si>
  <si>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</si>
  <si>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</si>
  <si>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</si>
  <si>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</si>
  <si>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</si>
  <si>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</si>
  <si>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</si>
  <si>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</si>
  <si>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</si>
  <si>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</si>
  <si>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</si>
  <si>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</si>
  <si>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</si>
  <si>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</si>
  <si>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</si>
  <si>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</si>
  <si>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</si>
  <si>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</si>
  <si>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</si>
  <si>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</si>
  <si>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</si>
  <si>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</si>
  <si>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</si>
  <si>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</si>
  <si>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</si>
  <si>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</si>
  <si>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</si>
  <si>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</si>
  <si>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</si>
  <si>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</si>
  <si>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</si>
  <si>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</si>
  <si>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</si>
  <si>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</si>
  <si>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</si>
  <si>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</si>
  <si>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</si>
  <si>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</si>
  <si>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</si>
  <si>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</si>
  <si>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</si>
  <si>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</si>
  <si>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</si>
  <si>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</si>
  <si>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</si>
  <si>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</si>
  <si>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</si>
  <si>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</si>
  <si>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</si>
  <si>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</si>
  <si>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</si>
  <si>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</si>
  <si>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</si>
  <si>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</si>
  <si>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</si>
  <si>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</si>
  <si>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</si>
  <si>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</si>
  <si>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</si>
  <si>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</si>
  <si>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</si>
  <si>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</si>
  <si>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</si>
  <si>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</si>
  <si>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</si>
  <si>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</si>
  <si>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</si>
  <si>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</si>
  <si>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</si>
  <si>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</si>
  <si>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</si>
  <si>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</si>
  <si>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</si>
  <si>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</si>
  <si>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</si>
  <si>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</si>
  <si>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</si>
  <si>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</si>
  <si>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</si>
  <si>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</si>
  <si>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</si>
  <si>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</si>
  <si>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</si>
  <si>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</si>
  <si>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</si>
  <si>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</si>
  <si>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</si>
  <si>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</si>
  <si>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</si>
  <si>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</si>
  <si>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</si>
  <si>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</si>
  <si>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</si>
  <si>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</si>
  <si>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</si>
  <si>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</si>
  <si>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</si>
  <si>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</si>
  <si>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</si>
  <si>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</si>
  <si>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</si>
  <si>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</si>
  <si>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</si>
  <si>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</si>
  <si>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</si>
  <si>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</si>
  <si>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</si>
  <si>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</si>
  <si>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</si>
  <si>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</si>
  <si>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</si>
  <si>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</si>
  <si>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</si>
  <si>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</si>
  <si>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</si>
  <si>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</si>
  <si>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</si>
  <si>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</si>
  <si>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</si>
  <si>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</si>
  <si>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</si>
  <si>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</si>
  <si>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</si>
  <si>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</si>
  <si>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</si>
  <si>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</si>
  <si>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</si>
  <si>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</si>
  <si>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</si>
  <si>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</si>
  <si>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</si>
  <si>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</si>
  <si>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</si>
  <si>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</si>
  <si>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</si>
  <si>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</si>
  <si>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</si>
  <si>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</si>
  <si>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</si>
  <si>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</si>
  <si>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</si>
  <si>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</si>
  <si>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</si>
  <si>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</si>
  <si>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</si>
  <si>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</si>
  <si>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</si>
  <si>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</si>
  <si>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</si>
  <si>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</si>
  <si>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</si>
  <si>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</si>
  <si>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</si>
  <si>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</si>
  <si>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</si>
  <si>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</si>
  <si>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</si>
  <si>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</si>
  <si>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</si>
  <si>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</si>
  <si>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</si>
  <si>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</si>
  <si>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</si>
  <si>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</si>
  <si>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</si>
  <si>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</si>
  <si>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</si>
  <si>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</si>
  <si>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</si>
  <si>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</si>
  <si>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</si>
  <si>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</si>
  <si>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</si>
  <si>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</si>
  <si>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</si>
  <si>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</si>
  <si>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</si>
  <si>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</si>
  <si>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</si>
  <si>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</si>
  <si>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</si>
  <si>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</si>
  <si>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</si>
  <si>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</si>
  <si>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</si>
  <si>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</si>
  <si>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</si>
  <si>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</si>
  <si>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</si>
  <si>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</si>
  <si>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</si>
  <si>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</si>
  <si>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</si>
  <si>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</si>
  <si>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</si>
  <si>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</si>
  <si>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</si>
  <si>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</si>
  <si>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</si>
  <si>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</si>
  <si>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</si>
  <si>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</si>
  <si>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</si>
  <si>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</si>
  <si>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</si>
  <si>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</si>
  <si>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</si>
  <si>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</si>
  <si>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</si>
  <si>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</si>
  <si>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</si>
  <si>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</si>
  <si>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</si>
  <si>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</si>
  <si>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</si>
  <si>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</si>
  <si>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</si>
  <si>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</si>
  <si>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</si>
  <si>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</si>
  <si>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</si>
  <si>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</si>
  <si>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</si>
  <si>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</si>
  <si>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</si>
  <si>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</si>
  <si>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</si>
  <si>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</si>
  <si>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</si>
  <si>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</si>
  <si>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</si>
  <si>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</si>
  <si>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</si>
  <si>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</si>
  <si>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</si>
  <si>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</si>
  <si>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</si>
  <si>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</si>
  <si>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</si>
  <si>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</si>
  <si>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</si>
  <si>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</si>
  <si>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</si>
  <si>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</si>
  <si>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</si>
  <si>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</si>
  <si>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</si>
  <si>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</si>
  <si>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</si>
  <si>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</si>
  <si>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</si>
  <si>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</si>
  <si>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</si>
  <si>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</si>
  <si>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</si>
  <si>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</si>
  <si>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</si>
  <si>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</si>
  <si>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</si>
  <si>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</si>
  <si>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</si>
  <si>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</si>
  <si>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</si>
  <si>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</si>
  <si>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</si>
  <si>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</si>
  <si>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</si>
  <si>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</si>
  <si>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</si>
  <si>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</si>
  <si>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</si>
  <si>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</si>
  <si>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</si>
  <si>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</si>
  <si>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</si>
  <si>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</si>
  <si>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</si>
  <si>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</si>
  <si>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</si>
  <si>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</si>
  <si>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</si>
  <si>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</si>
  <si>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</si>
  <si>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</si>
  <si>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</si>
  <si>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</si>
  <si>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</si>
  <si>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</si>
  <si>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</si>
  <si>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</si>
  <si>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</si>
  <si>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</si>
  <si>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</si>
  <si>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</si>
  <si>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</si>
  <si>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</si>
  <si>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</si>
  <si>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</si>
  <si>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</si>
  <si>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</si>
  <si>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</si>
  <si>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</si>
  <si>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</si>
  <si>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</si>
  <si>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</si>
  <si>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</si>
  <si>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</si>
  <si>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</si>
  <si>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</si>
  <si>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</si>
  <si>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</si>
  <si>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</si>
  <si>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</si>
  <si>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</si>
  <si>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</si>
  <si>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</si>
  <si>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</si>
  <si>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</si>
  <si>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</si>
  <si>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</si>
  <si>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</si>
  <si>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</si>
  <si>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</si>
  <si>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</si>
  <si>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</si>
  <si>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</si>
  <si>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</si>
  <si>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</si>
  <si>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</si>
  <si>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</si>
  <si>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</si>
  <si>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</si>
  <si>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</si>
  <si>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</si>
  <si>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</si>
  <si>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</si>
  <si>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</si>
  <si>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</si>
  <si>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</si>
  <si>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</si>
  <si>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</si>
  <si>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</si>
  <si>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</si>
  <si>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</si>
  <si>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</si>
  <si>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</si>
  <si>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</si>
  <si>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</si>
  <si>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</si>
  <si>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</si>
  <si>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</si>
  <si>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</si>
  <si>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</si>
  <si>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</si>
  <si>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</si>
  <si>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</si>
  <si>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</si>
  <si>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</si>
  <si>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</si>
  <si>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</si>
  <si>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</si>
  <si>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</si>
  <si>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</si>
  <si>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</si>
  <si>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</si>
  <si>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</si>
  <si>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</si>
  <si>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</si>
  <si>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</si>
  <si>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</si>
  <si>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</si>
  <si>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</si>
  <si>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</si>
  <si>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</si>
  <si>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</si>
  <si>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</si>
  <si>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</si>
  <si>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</si>
  <si>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</si>
  <si>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</si>
  <si>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</si>
  <si>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</si>
  <si>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</si>
  <si>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</si>
  <si>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</si>
  <si>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</si>
  <si>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</si>
  <si>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</si>
  <si>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</si>
  <si>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</si>
  <si>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</si>
  <si>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</si>
  <si>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</si>
  <si>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</si>
  <si>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</si>
  <si>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</si>
  <si>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</si>
  <si>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</si>
  <si>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</si>
  <si>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</si>
  <si>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</si>
  <si>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</si>
  <si>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</si>
  <si>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</si>
  <si>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</si>
  <si>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</si>
  <si>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</si>
  <si>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</si>
  <si>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</si>
  <si>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</si>
  <si>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</si>
  <si>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</si>
  <si>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</si>
  <si>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</si>
  <si>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</si>
  <si>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</si>
  <si>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</si>
  <si>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</si>
  <si>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</si>
  <si>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</si>
  <si>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</si>
  <si>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</si>
  <si>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</si>
  <si>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</si>
  <si>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</si>
  <si>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</si>
  <si>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</si>
  <si>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</si>
  <si>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</si>
  <si>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</si>
  <si>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</si>
  <si>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</si>
  <si>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</si>
  <si>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</si>
  <si>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</si>
  <si>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</si>
  <si>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</si>
  <si>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</si>
  <si>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</si>
  <si>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</si>
  <si>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</si>
  <si>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</si>
  <si>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</si>
  <si>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</si>
  <si>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</si>
  <si>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</si>
  <si>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</si>
  <si>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</si>
  <si>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</si>
  <si>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</si>
  <si>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</si>
  <si>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</si>
  <si>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</si>
  <si>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</si>
  <si>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</si>
  <si>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</si>
  <si>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</si>
  <si>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</si>
  <si>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</si>
  <si>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</si>
  <si>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</si>
  <si>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</si>
  <si>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</si>
  <si>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</si>
  <si>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</si>
  <si>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</si>
  <si>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</si>
  <si>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</si>
  <si>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</si>
  <si>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</si>
  <si>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</si>
  <si>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</si>
  <si>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</si>
  <si>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</si>
  <si>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</si>
  <si>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</si>
  <si>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</si>
  <si>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</si>
  <si>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</si>
  <si>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</si>
  <si>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</si>
  <si>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</si>
  <si>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</si>
  <si>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</si>
  <si>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</si>
  <si>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</si>
  <si>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</si>
  <si>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</si>
  <si>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</si>
  <si>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</si>
  <si>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</si>
  <si>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</si>
  <si>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</si>
  <si>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</si>
  <si>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</si>
  <si>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</si>
  <si>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</si>
  <si>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</si>
  <si>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</si>
  <si>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</si>
  <si>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</si>
  <si>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</si>
  <si>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</si>
  <si>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</si>
  <si>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</si>
  <si>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</si>
  <si>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</si>
  <si>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</si>
  <si>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</si>
  <si>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</si>
  <si>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</si>
  <si>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</si>
  <si>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</si>
  <si>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</si>
  <si>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</si>
  <si>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</si>
  <si>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</si>
  <si>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</si>
  <si>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</si>
  <si>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</si>
  <si>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</si>
  <si>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</si>
  <si>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</si>
  <si>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</si>
  <si>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</si>
  <si>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</si>
  <si>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</si>
  <si>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</si>
  <si>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</si>
  <si>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</si>
  <si>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</si>
  <si>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</si>
  <si>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</si>
  <si>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</si>
  <si>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</si>
  <si>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</si>
  <si>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</si>
  <si>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</si>
  <si>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</si>
  <si>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</si>
  <si>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</si>
  <si>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</si>
  <si>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</si>
  <si>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</si>
  <si>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</si>
  <si>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</si>
  <si>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</si>
  <si>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</si>
  <si>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</si>
  <si>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</si>
  <si>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</si>
  <si>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</si>
  <si>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</si>
  <si>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</si>
  <si>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</si>
  <si>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</si>
  <si>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</si>
  <si>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</si>
  <si>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</si>
  <si>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</si>
  <si>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</si>
  <si>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</si>
  <si>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</si>
  <si>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</si>
  <si>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</si>
  <si>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</si>
  <si>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</si>
  <si>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</si>
  <si>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</si>
  <si>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</si>
  <si>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</si>
  <si>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</si>
  <si>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</si>
  <si>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</si>
  <si>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</si>
  <si>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</si>
  <si>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</si>
  <si>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</si>
  <si>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</si>
  <si>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</si>
  <si>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</si>
  <si>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</si>
  <si>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</si>
  <si>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</si>
  <si>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</si>
  <si>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</si>
  <si>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</si>
  <si>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</si>
  <si>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</si>
  <si>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</si>
  <si>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</si>
  <si>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</si>
  <si>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</si>
  <si>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</si>
  <si>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</si>
  <si>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</si>
  <si>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</si>
  <si>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</si>
  <si>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</si>
  <si>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</si>
  <si>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</si>
  <si>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</si>
  <si>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</si>
  <si>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</si>
  <si>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</si>
  <si>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</si>
  <si>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</si>
  <si>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</si>
  <si>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</si>
  <si>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</si>
  <si>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</si>
  <si>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</si>
  <si>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</si>
  <si>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</si>
  <si>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</si>
  <si>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</si>
  <si>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</si>
  <si>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</si>
  <si>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</si>
  <si>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</si>
  <si>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</si>
  <si>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</si>
  <si>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</si>
  <si>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</si>
  <si>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</si>
  <si>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</si>
  <si>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</si>
  <si>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</si>
  <si>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</si>
  <si>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</si>
  <si>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</si>
  <si>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</si>
  <si>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</si>
  <si>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</si>
  <si>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</si>
  <si>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</si>
  <si>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</si>
  <si>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</si>
  <si>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</si>
  <si>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</si>
  <si>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</si>
  <si>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</si>
  <si>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</si>
  <si>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</si>
  <si>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</si>
  <si>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</si>
  <si>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</si>
  <si>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</si>
  <si>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</si>
  <si>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</si>
  <si>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</si>
  <si>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</si>
  <si>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</si>
  <si>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</si>
  <si>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</si>
  <si>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</si>
  <si>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</si>
  <si>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</si>
  <si>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</si>
  <si>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</si>
  <si>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</si>
  <si>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</si>
  <si>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</si>
  <si>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</si>
  <si>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</si>
  <si>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</si>
  <si>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</si>
  <si>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</si>
  <si>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</si>
  <si>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</si>
  <si>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</si>
  <si>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</si>
  <si>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</si>
  <si>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</si>
  <si>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</si>
  <si>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</si>
  <si>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</si>
  <si>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</si>
  <si>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</si>
  <si>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</si>
  <si>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</si>
  <si>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</si>
  <si>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</si>
  <si>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</si>
  <si>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</si>
  <si>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</si>
  <si>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</si>
  <si>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</si>
  <si>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</si>
  <si>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</si>
  <si>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</si>
  <si>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</si>
  <si>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</si>
  <si>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</si>
  <si>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</si>
  <si>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</si>
  <si>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</si>
  <si>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</si>
  <si>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</si>
  <si>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</si>
  <si>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</si>
  <si>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</si>
  <si>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</si>
  <si>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</si>
  <si>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</si>
  <si>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</si>
  <si>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</si>
  <si>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</si>
  <si>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</si>
  <si>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</si>
  <si>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</si>
  <si>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</si>
  <si>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</si>
  <si>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</si>
  <si>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</si>
  <si>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</si>
  <si>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</si>
  <si>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</si>
  <si>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</si>
  <si>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</si>
  <si>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</si>
  <si>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</si>
  <si>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</si>
  <si>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</si>
  <si>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</si>
  <si>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</si>
  <si>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</si>
  <si>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</si>
  <si>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</si>
  <si>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</si>
  <si>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</si>
  <si>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</si>
  <si>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</si>
  <si>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</si>
  <si>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</si>
  <si>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</si>
  <si>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</si>
  <si>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</si>
  <si>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</si>
  <si>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</si>
  <si>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</si>
  <si>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</si>
  <si>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</si>
  <si>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</si>
  <si>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</si>
  <si>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</si>
  <si>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</si>
  <si>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</si>
  <si>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</si>
  <si>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</si>
  <si>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</si>
  <si>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</si>
  <si>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</si>
  <si>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</si>
  <si>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</si>
  <si>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</si>
  <si>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</si>
  <si>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</si>
  <si>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</si>
  <si>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</si>
  <si>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</si>
  <si>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</si>
  <si>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</si>
  <si>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</si>
  <si>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</si>
  <si>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</si>
  <si>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</si>
  <si>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</si>
  <si>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</si>
  <si>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</si>
  <si>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</si>
  <si>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</si>
  <si>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</si>
  <si>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</si>
  <si>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</si>
  <si>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</si>
  <si>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</si>
  <si>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</si>
  <si>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</si>
  <si>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</si>
  <si>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</si>
  <si>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</si>
  <si>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</si>
  <si>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</si>
  <si>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</si>
  <si>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</si>
  <si>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</si>
  <si>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</si>
  <si>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</si>
  <si>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</si>
  <si>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</si>
  <si>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</si>
  <si>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</si>
  <si>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</si>
  <si>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</si>
  <si>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</si>
  <si>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</si>
  <si>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</si>
  <si>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</si>
  <si>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</si>
  <si>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</si>
  <si>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</si>
  <si>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</si>
  <si>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</si>
  <si>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</si>
  <si>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</si>
  <si>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</si>
  <si>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</si>
  <si>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</si>
  <si>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</si>
  <si>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</si>
  <si>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</si>
  <si>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</si>
  <si>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</si>
  <si>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</si>
  <si>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</si>
  <si>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</si>
  <si>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</si>
  <si>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</si>
  <si>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</si>
  <si>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</si>
  <si>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</si>
  <si>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</si>
  <si>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</si>
  <si>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</si>
  <si>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</si>
  <si>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</si>
  <si>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</si>
  <si>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</si>
  <si>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</si>
  <si>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</si>
  <si>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</si>
  <si>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</si>
  <si>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</si>
  <si>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</si>
  <si>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</si>
  <si>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</si>
  <si>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</si>
  <si>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</si>
  <si>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</si>
  <si>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</si>
  <si>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</si>
  <si>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</si>
  <si>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</si>
  <si>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</si>
  <si>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</si>
  <si>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</si>
  <si>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</si>
  <si>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</si>
  <si>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</si>
  <si>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</si>
  <si>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</si>
  <si>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</si>
  <si>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</si>
  <si>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</si>
  <si>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</si>
  <si>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</si>
  <si>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</si>
  <si>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</si>
  <si>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</si>
  <si>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</si>
  <si>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</si>
  <si>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</si>
  <si>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</si>
  <si>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</si>
  <si>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</si>
  <si>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</si>
  <si>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</si>
  <si>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</si>
  <si>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</si>
  <si>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</si>
  <si>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</si>
  <si>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</si>
  <si>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</si>
  <si>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</si>
  <si>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</si>
  <si>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</si>
  <si>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</si>
  <si>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</si>
  <si>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</si>
  <si>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</si>
  <si>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</si>
  <si>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</si>
  <si>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</si>
  <si>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</si>
  <si>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</si>
  <si>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</si>
  <si>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</si>
  <si>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</si>
  <si>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</si>
  <si>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</si>
  <si>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</si>
  <si>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</si>
  <si>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</si>
  <si>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</si>
  <si>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</si>
  <si>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</si>
  <si>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</si>
  <si>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</si>
  <si>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</si>
  <si>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</si>
  <si>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</si>
  <si>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</si>
  <si>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</si>
  <si>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</si>
  <si>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</si>
  <si>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</si>
  <si>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</si>
  <si>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</si>
  <si>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</si>
  <si>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</si>
  <si>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</si>
  <si>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</si>
  <si>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</si>
  <si>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</si>
  <si>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</si>
  <si>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</si>
  <si>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</si>
  <si>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</si>
  <si>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</si>
  <si>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</si>
  <si>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</si>
  <si>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</si>
  <si>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</si>
  <si>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</si>
  <si>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</si>
  <si>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</si>
  <si>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</si>
  <si>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</si>
  <si>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</si>
  <si>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</si>
  <si>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</si>
  <si>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</si>
  <si>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</si>
  <si>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</si>
  <si>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</si>
  <si>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</si>
  <si>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</si>
  <si>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</si>
  <si>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</si>
  <si>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</si>
  <si>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</si>
  <si>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</si>
  <si>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</si>
  <si>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</si>
  <si>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</si>
  <si>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</si>
  <si>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</si>
  <si>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</si>
  <si>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</si>
  <si>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</si>
  <si>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</si>
  <si>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</si>
  <si>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</si>
  <si>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</si>
  <si>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</si>
  <si>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</si>
  <si>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</si>
  <si>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</si>
  <si>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</si>
  <si>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</si>
  <si>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</si>
  <si>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</si>
  <si>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</si>
  <si>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</si>
  <si>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</si>
  <si>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</si>
  <si>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</si>
  <si>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</si>
  <si>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</si>
  <si>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</si>
  <si>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</si>
  <si>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</si>
  <si>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</si>
  <si>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</si>
  <si>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</si>
  <si>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</si>
  <si>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</si>
  <si>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</si>
  <si>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</si>
  <si>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</si>
  <si>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</si>
  <si>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</si>
  <si>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</si>
  <si>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</si>
  <si>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</si>
  <si>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</si>
  <si>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</si>
  <si>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</si>
  <si>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</si>
  <si>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</si>
  <si>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</si>
  <si>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</si>
  <si>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</si>
  <si>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</si>
  <si>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</si>
  <si>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</si>
  <si>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</si>
  <si>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</si>
  <si>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</si>
  <si>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</si>
  <si>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</si>
  <si>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</si>
  <si>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</si>
  <si>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</si>
  <si>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</si>
  <si>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</si>
  <si>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</si>
  <si>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</si>
  <si>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</si>
  <si>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</si>
  <si>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</si>
  <si>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</si>
  <si>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</si>
  <si>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</si>
  <si>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</si>
  <si>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</si>
  <si>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</si>
  <si>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</si>
  <si>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</si>
  <si>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</si>
  <si>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</si>
  <si>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</si>
  <si>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</si>
  <si>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</si>
  <si>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</si>
  <si>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</si>
  <si>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</si>
  <si>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</si>
  <si>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</si>
  <si>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</si>
  <si>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</si>
  <si>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</si>
  <si>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</si>
  <si>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</si>
  <si>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</si>
  <si>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</si>
  <si>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</si>
  <si>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</si>
  <si>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</si>
  <si>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</si>
  <si>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</si>
  <si>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</si>
  <si>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</si>
  <si>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</si>
  <si>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</si>
  <si>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</si>
  <si>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</si>
  <si>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</si>
  <si>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</si>
  <si>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</si>
  <si>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</si>
  <si>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</si>
  <si>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</si>
  <si>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</si>
  <si>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</si>
  <si>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</si>
  <si>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</si>
  <si>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</si>
  <si>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</si>
  <si>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</si>
  <si>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</si>
  <si>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</si>
  <si>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</si>
  <si>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</si>
  <si>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</si>
  <si>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</si>
  <si>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</si>
  <si>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</si>
  <si>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</si>
  <si>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</si>
  <si>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</si>
  <si>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</si>
  <si>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</si>
  <si>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</si>
  <si>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</si>
  <si>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</si>
  <si>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</si>
  <si>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</si>
  <si>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</si>
  <si>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</si>
  <si>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</si>
  <si>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</si>
  <si>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</si>
  <si>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</si>
  <si>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</si>
  <si>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</si>
  <si>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</si>
  <si>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</si>
  <si>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</si>
  <si>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</si>
  <si>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</si>
  <si>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</si>
  <si>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</si>
  <si>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</si>
  <si>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</si>
  <si>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</si>
  <si>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</si>
  <si>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</si>
  <si>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</si>
  <si>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</si>
  <si>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</si>
  <si>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</si>
  <si>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</si>
  <si>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</si>
  <si>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</si>
  <si>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</si>
  <si>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</si>
  <si>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</si>
  <si>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</si>
  <si>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</si>
  <si>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</si>
  <si>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</si>
  <si>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</si>
  <si>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</si>
  <si>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</si>
  <si>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</si>
  <si>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</si>
  <si>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</si>
  <si>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</si>
  <si>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</si>
  <si>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</si>
  <si>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</si>
  <si>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</si>
  <si>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</si>
  <si>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</si>
  <si>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</si>
  <si>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</si>
  <si>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</si>
  <si>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</si>
  <si>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</si>
  <si>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</si>
  <si>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</si>
  <si>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</si>
  <si>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</si>
  <si>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</si>
  <si>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</si>
  <si>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</si>
  <si>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</si>
  <si>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</si>
  <si>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</si>
  <si>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</si>
  <si>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</si>
  <si>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</si>
  <si>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</si>
  <si>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</si>
  <si>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</si>
  <si>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</si>
  <si>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</si>
  <si>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</si>
  <si>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</si>
  <si>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</si>
  <si>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</si>
  <si>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</si>
  <si>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</si>
  <si>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</si>
  <si>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</si>
  <si>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</si>
  <si>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</si>
  <si>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</si>
  <si>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</si>
  <si>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</si>
  <si>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</si>
  <si>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</si>
  <si>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</si>
  <si>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</si>
  <si>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</si>
  <si>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</si>
  <si>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</si>
  <si>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</si>
  <si>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</si>
  <si>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</si>
  <si>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</si>
  <si>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</si>
  <si>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</si>
  <si>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</si>
  <si>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</si>
  <si>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</si>
  <si>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</si>
  <si>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</si>
  <si>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</si>
  <si>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</si>
  <si>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</si>
  <si>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</si>
  <si>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</si>
  <si>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</si>
  <si>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</si>
  <si>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</si>
  <si>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</si>
  <si>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</si>
  <si>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</si>
  <si>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</si>
  <si>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</si>
  <si>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</si>
  <si>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</si>
  <si>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</si>
  <si>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</si>
  <si>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</si>
  <si>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</si>
  <si>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</si>
  <si>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</si>
  <si>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</si>
  <si>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</si>
  <si>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</si>
  <si>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</si>
  <si>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</si>
  <si>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</si>
  <si>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</si>
  <si>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</si>
  <si>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</si>
  <si>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</si>
  <si>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</si>
  <si>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</si>
  <si>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</si>
  <si>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</si>
  <si>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</si>
  <si>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</si>
  <si>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</si>
  <si>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</si>
  <si>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</si>
  <si>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</si>
  <si>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</si>
  <si>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</si>
  <si>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</si>
  <si>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</si>
  <si>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</si>
  <si>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</si>
  <si>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</si>
  <si>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</si>
  <si>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</si>
  <si>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</si>
  <si>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</si>
  <si>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</si>
  <si>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</si>
  <si>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</si>
  <si>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</si>
  <si>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</si>
  <si>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</si>
  <si>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</si>
  <si>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</si>
  <si>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</si>
  <si>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</si>
  <si>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</si>
  <si>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</si>
  <si>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</si>
  <si>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</si>
  <si>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</si>
  <si>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</si>
  <si>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</si>
  <si>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</si>
  <si>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</si>
  <si>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</si>
  <si>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</si>
  <si>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</si>
  <si>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</si>
  <si>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</si>
  <si>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</si>
  <si>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</si>
  <si>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</si>
  <si>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</si>
  <si>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</si>
  <si>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</si>
  <si>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</si>
  <si>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</si>
  <si>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</si>
  <si>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</si>
  <si>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</si>
  <si>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</si>
  <si>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</si>
  <si>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</si>
  <si>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</si>
  <si>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</si>
  <si>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</si>
  <si>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</si>
  <si>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</si>
  <si>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</si>
  <si>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</si>
  <si>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</si>
  <si>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</si>
  <si>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</si>
  <si>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</si>
  <si>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</si>
  <si>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</si>
  <si>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</si>
  <si>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</si>
  <si>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</si>
  <si>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</si>
  <si>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</si>
  <si>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</si>
  <si>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</si>
  <si>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</si>
  <si>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</si>
  <si>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</si>
  <si>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</si>
  <si>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</si>
  <si>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</si>
  <si>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</si>
  <si>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</si>
  <si>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</si>
  <si>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</si>
  <si>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</si>
  <si>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</si>
  <si>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</si>
  <si>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</si>
  <si>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</si>
  <si>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</si>
  <si>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</si>
  <si>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</si>
  <si>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</si>
  <si>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</si>
  <si>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</si>
  <si>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</si>
  <si>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</si>
  <si>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</si>
  <si>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</si>
  <si>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</si>
  <si>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</si>
  <si>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</si>
  <si>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</si>
  <si>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</si>
  <si>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</si>
  <si>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</si>
  <si>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</si>
  <si>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</si>
  <si>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</si>
  <si>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</si>
  <si>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</si>
  <si>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</si>
  <si>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</si>
  <si>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</si>
  <si>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</si>
  <si>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</si>
  <si>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</si>
  <si>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</si>
  <si>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</si>
  <si>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</si>
  <si>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</si>
  <si>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</si>
  <si>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</si>
  <si>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</si>
  <si>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</si>
  <si>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</si>
  <si>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</si>
  <si>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</si>
  <si>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</si>
  <si>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</si>
  <si>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</si>
  <si>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</si>
  <si>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</si>
  <si>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</si>
  <si>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</si>
  <si>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</si>
  <si>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</si>
  <si>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</si>
  <si>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</si>
  <si>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</si>
  <si>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</si>
  <si>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</si>
  <si>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</si>
  <si>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</si>
  <si>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</si>
  <si>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</si>
  <si>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</si>
  <si>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</si>
  <si>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</si>
  <si>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</si>
  <si>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</si>
  <si>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</si>
  <si>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</si>
  <si>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</si>
  <si>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</si>
  <si>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</si>
  <si>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</si>
  <si>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</si>
  <si>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</si>
  <si>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</si>
  <si>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</si>
  <si>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</si>
  <si>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</si>
  <si>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</si>
  <si>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</si>
  <si>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</si>
  <si>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</si>
  <si>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</si>
  <si>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</si>
  <si>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</si>
  <si>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</si>
  <si>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</si>
  <si>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</si>
  <si>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</si>
  <si>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</si>
  <si>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</si>
  <si>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</si>
  <si>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</si>
  <si>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</si>
  <si>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</si>
  <si>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</si>
  <si>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</si>
  <si>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</si>
  <si>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</si>
  <si>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</si>
  <si>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</si>
  <si>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</si>
  <si>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</si>
  <si>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</si>
  <si>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</si>
  <si>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</si>
  <si>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</si>
  <si>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</si>
  <si>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</si>
  <si>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</si>
  <si>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</si>
  <si>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</si>
  <si>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</si>
  <si>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</si>
  <si>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</si>
  <si>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</si>
  <si>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</si>
  <si>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</si>
  <si>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</si>
  <si>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</si>
  <si>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</si>
  <si>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</si>
  <si>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</si>
  <si>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</si>
  <si>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</si>
  <si>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</si>
  <si>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</si>
  <si>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</si>
  <si>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</si>
  <si>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</si>
  <si>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</si>
  <si>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</si>
  <si>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</si>
  <si>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</si>
  <si>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</si>
  <si>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</si>
  <si>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</si>
  <si>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</si>
  <si>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</si>
  <si>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</si>
  <si>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</si>
  <si>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</si>
  <si>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</si>
  <si>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</si>
  <si>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</si>
  <si>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</si>
  <si>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</si>
  <si>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</si>
  <si>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</si>
  <si>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</si>
  <si>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</si>
  <si>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</si>
  <si>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</si>
  <si>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</si>
  <si>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</si>
  <si>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</si>
  <si>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</si>
  <si>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</si>
  <si>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</si>
  <si>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</si>
  <si>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</si>
  <si>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</si>
  <si>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</si>
  <si>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</si>
  <si>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</si>
  <si>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</si>
  <si>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</si>
  <si>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</si>
  <si>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</si>
  <si>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</si>
  <si>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</si>
  <si>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</si>
  <si>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</si>
  <si>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</si>
  <si>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</si>
  <si>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</si>
  <si>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</si>
  <si>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</si>
  <si>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</si>
  <si>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</si>
  <si>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</si>
  <si>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</si>
  <si>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</si>
  <si>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</si>
  <si>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</si>
  <si>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</si>
  <si>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</si>
  <si>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</si>
  <si>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</si>
  <si>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</si>
  <si>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</si>
  <si>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</si>
  <si>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</si>
  <si>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</si>
  <si>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</si>
  <si>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</si>
  <si>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</si>
  <si>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</si>
  <si>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</si>
  <si>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</si>
  <si>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</si>
  <si>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</si>
  <si>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</si>
  <si>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</si>
  <si>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</si>
  <si>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</si>
  <si>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</si>
  <si>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</si>
  <si>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</si>
  <si>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</si>
  <si>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</si>
  <si>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</si>
  <si>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</si>
  <si>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</si>
  <si>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</si>
  <si>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</si>
  <si>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</si>
  <si>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</si>
  <si>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</si>
  <si>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</si>
  <si>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</si>
  <si>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</si>
  <si>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</si>
  <si>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</si>
  <si>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</si>
  <si>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</si>
  <si>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</si>
  <si>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</si>
  <si>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</si>
  <si>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</si>
  <si>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</si>
  <si>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</si>
  <si>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</si>
  <si>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</si>
  <si>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</si>
  <si>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</si>
  <si>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</si>
  <si>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</si>
  <si>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</si>
  <si>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</si>
  <si>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</si>
  <si>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</si>
  <si>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</si>
  <si>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</si>
  <si>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</si>
  <si>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</si>
  <si>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</si>
  <si>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</si>
  <si>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</si>
  <si>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</si>
  <si>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</si>
  <si>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</si>
  <si>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</si>
  <si>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</si>
  <si>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</si>
  <si>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</si>
  <si>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</si>
  <si>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</si>
  <si>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</si>
  <si>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</si>
  <si>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</si>
  <si>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</si>
  <si>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</si>
  <si>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</si>
  <si>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</si>
  <si>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</si>
  <si>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</si>
  <si>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</si>
  <si>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</si>
  <si>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</si>
  <si>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</si>
  <si>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</si>
  <si>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</si>
  <si>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</si>
  <si>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</si>
  <si>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</si>
  <si>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</si>
  <si>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</si>
  <si>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</si>
  <si>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</si>
  <si>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</si>
  <si>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</si>
  <si>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</si>
  <si>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</si>
  <si>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</si>
  <si>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</si>
  <si>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</si>
  <si>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</si>
  <si>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</si>
  <si>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</si>
  <si>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</si>
  <si>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</si>
  <si>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</si>
  <si>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</si>
  <si>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</si>
  <si>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</si>
  <si>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</si>
  <si>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</si>
  <si>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</si>
  <si>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</si>
  <si>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</si>
  <si>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</si>
  <si>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</si>
  <si>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</si>
  <si>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</si>
  <si>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</si>
  <si>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</si>
  <si>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</si>
  <si>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</si>
  <si>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</si>
  <si>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</si>
  <si>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</si>
  <si>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</si>
  <si>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</si>
  <si>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</si>
  <si>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</si>
  <si>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</si>
  <si>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</si>
  <si>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</si>
  <si>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</si>
  <si>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</si>
  <si>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</si>
  <si>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</si>
  <si>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</si>
  <si>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</si>
  <si>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</si>
  <si>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</si>
  <si>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</si>
  <si>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</si>
  <si>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</si>
  <si>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</si>
  <si>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</si>
  <si>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</si>
  <si>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</si>
  <si>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</si>
  <si>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</si>
  <si>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</si>
  <si>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</si>
  <si>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</si>
  <si>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</si>
  <si>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</si>
  <si>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</si>
  <si>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</si>
  <si>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</si>
  <si>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</si>
  <si>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</si>
  <si>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</si>
  <si>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</si>
  <si>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</si>
  <si>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</si>
  <si>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</si>
  <si>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</si>
  <si>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</si>
  <si>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</si>
  <si>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</si>
  <si>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</si>
  <si>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</si>
  <si>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</si>
  <si>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</si>
  <si>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</si>
  <si>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</si>
  <si>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</si>
  <si>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</si>
  <si>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</si>
  <si>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</si>
  <si>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</si>
  <si>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</si>
  <si>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</si>
  <si>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</si>
  <si>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</si>
  <si>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</si>
  <si>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</si>
  <si>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</si>
  <si>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</si>
  <si>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</si>
  <si>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</si>
  <si>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</si>
  <si>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</si>
  <si>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</si>
  <si>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</si>
  <si>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</si>
  <si>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</si>
  <si>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</si>
  <si>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</si>
  <si>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</si>
  <si>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</si>
  <si>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</si>
  <si>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</si>
  <si>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</si>
  <si>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</si>
  <si>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</si>
  <si>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</si>
  <si>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</si>
  <si>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</si>
  <si>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</si>
  <si>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</si>
  <si>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</si>
  <si>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</si>
  <si>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</si>
  <si>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</si>
  <si>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</si>
  <si>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</si>
  <si>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</si>
  <si>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</si>
  <si>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</si>
  <si>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</si>
  <si>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</si>
  <si>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</si>
  <si>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</si>
  <si>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</si>
  <si>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</si>
  <si>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</si>
  <si>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</si>
  <si>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</si>
  <si>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</si>
  <si>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</si>
  <si>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</si>
  <si>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</si>
  <si>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</si>
  <si>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</si>
  <si>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</si>
  <si>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</si>
  <si>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</si>
  <si>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</si>
  <si>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</si>
  <si>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</si>
  <si>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</si>
  <si>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</si>
  <si>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</si>
  <si>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</si>
  <si>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</si>
  <si>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</si>
  <si>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</si>
  <si>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</si>
  <si>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</si>
  <si>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</si>
  <si>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</si>
  <si>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</si>
  <si>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</si>
  <si>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</si>
  <si>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</si>
  <si>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</si>
  <si>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</si>
  <si>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</si>
  <si>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</si>
  <si>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</si>
  <si>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</si>
  <si>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</si>
  <si>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</si>
  <si>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</si>
  <si>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</si>
  <si>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</si>
  <si>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</si>
  <si>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</si>
  <si>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</si>
  <si>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</si>
  <si>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</si>
  <si>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</si>
  <si>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</si>
  <si>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</si>
  <si>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</si>
  <si>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</si>
  <si>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</si>
  <si>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</si>
  <si>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</si>
  <si>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</si>
  <si>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</si>
  <si>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</si>
  <si>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</si>
  <si>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</si>
  <si>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</si>
  <si>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</si>
  <si>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</si>
  <si>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</si>
  <si>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</si>
  <si>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</si>
  <si>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</si>
  <si>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</si>
  <si>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</si>
  <si>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</si>
  <si>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</si>
  <si>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</si>
  <si>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</si>
  <si>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</si>
  <si>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</si>
  <si>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</si>
  <si>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</si>
  <si>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</si>
  <si>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</si>
  <si>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</si>
  <si>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</si>
  <si>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</si>
  <si>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</si>
  <si>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</si>
  <si>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</si>
  <si>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</si>
  <si>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</si>
  <si>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</si>
  <si>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</si>
  <si>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</si>
  <si>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</si>
  <si>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</si>
  <si>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</si>
  <si>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</si>
  <si>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</si>
  <si>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</si>
  <si>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</si>
  <si>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</si>
  <si>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</si>
  <si>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</si>
  <si>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</si>
  <si>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</si>
  <si>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</si>
  <si>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</si>
  <si>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</si>
  <si>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</si>
  <si>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</si>
  <si>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</si>
  <si>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</si>
  <si>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</si>
  <si>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</si>
  <si>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</si>
  <si>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</si>
  <si>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</si>
  <si>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</si>
  <si>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</si>
  <si>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</si>
  <si>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</si>
  <si>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</si>
  <si>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</si>
  <si>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</si>
  <si>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</si>
  <si>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</si>
  <si>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</si>
  <si>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</si>
  <si>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</si>
  <si>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</si>
  <si>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</si>
  <si>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</si>
  <si>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</si>
  <si>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</si>
  <si>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</si>
  <si>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</si>
  <si>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</si>
  <si>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</si>
  <si>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</si>
  <si>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</si>
  <si>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</si>
  <si>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</si>
  <si>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</si>
  <si>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</si>
  <si>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</si>
  <si>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</si>
  <si>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</si>
  <si>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</si>
  <si>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</si>
  <si>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</si>
  <si>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</si>
  <si>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</si>
  <si>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</si>
  <si>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</si>
  <si>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</si>
  <si>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</si>
  <si>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</si>
  <si>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</si>
  <si>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</si>
  <si>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</si>
  <si>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</si>
  <si>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</si>
  <si>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</si>
  <si>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</si>
  <si>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</si>
  <si>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</si>
  <si>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</si>
  <si>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</si>
  <si>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</si>
  <si>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</si>
  <si>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</si>
  <si>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</si>
  <si>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</si>
  <si>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</si>
  <si>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</si>
  <si>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</si>
  <si>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</si>
  <si>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</si>
  <si>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</si>
  <si>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</si>
  <si>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</si>
  <si>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</si>
  <si>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</si>
  <si>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</si>
  <si>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</si>
  <si>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</si>
  <si>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</si>
  <si>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</si>
  <si>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</si>
  <si>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</si>
  <si>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</si>
  <si>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</si>
  <si>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</si>
  <si>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</si>
  <si>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</si>
  <si>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</si>
  <si>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</si>
  <si>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</si>
  <si>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</si>
  <si>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</si>
  <si>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</si>
  <si>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</si>
  <si>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</si>
  <si>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</si>
  <si>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</si>
  <si>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</si>
  <si>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</si>
  <si>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</si>
  <si>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</si>
  <si>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</si>
  <si>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</si>
  <si>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</si>
  <si>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</si>
  <si>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</si>
  <si>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</si>
  <si>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</si>
  <si>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</si>
  <si>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</si>
  <si>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</si>
  <si>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</si>
  <si>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</si>
  <si>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</si>
  <si>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</si>
  <si>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</si>
  <si>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</si>
  <si>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</si>
  <si>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</si>
  <si>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</si>
  <si>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</si>
  <si>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</si>
  <si>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</si>
  <si>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</si>
  <si>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</si>
  <si>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</si>
  <si>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</si>
  <si>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</si>
  <si>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</si>
  <si>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</si>
  <si>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</si>
  <si>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</si>
  <si>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</si>
  <si>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</si>
  <si>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</si>
  <si>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</si>
  <si>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</si>
  <si>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</si>
  <si>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</si>
  <si>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</si>
  <si>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</si>
  <si>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</si>
  <si>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</si>
  <si>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</si>
  <si>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</si>
  <si>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</si>
  <si>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</si>
  <si>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</si>
  <si>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</si>
  <si>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</si>
  <si>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</si>
  <si>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</si>
  <si>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</si>
  <si>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</si>
  <si>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</si>
  <si>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</si>
  <si>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</si>
  <si>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</si>
  <si>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</si>
  <si>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</si>
  <si>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</si>
  <si>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</si>
  <si>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</si>
  <si>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</si>
  <si>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</si>
  <si>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</si>
  <si>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</si>
  <si>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</si>
  <si>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</si>
  <si>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</si>
  <si>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</si>
  <si>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</si>
  <si>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</si>
  <si>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</si>
  <si>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</si>
  <si>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</si>
  <si>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</si>
  <si>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</si>
  <si>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</si>
  <si>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</si>
  <si>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</si>
  <si>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</si>
  <si>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</si>
  <si>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</si>
  <si>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</si>
  <si>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</si>
  <si>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</si>
  <si>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</si>
  <si>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</si>
  <si>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</si>
  <si>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</si>
  <si>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</si>
  <si>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</si>
  <si>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</si>
  <si>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</si>
  <si>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</si>
  <si>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</si>
  <si>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</si>
  <si>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</si>
  <si>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</si>
  <si>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</si>
  <si>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</si>
  <si>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</si>
  <si>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</si>
  <si>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</si>
  <si>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</si>
  <si>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</si>
  <si>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</si>
  <si>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</si>
  <si>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</si>
  <si>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</si>
  <si>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</si>
  <si>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</si>
  <si>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</si>
  <si>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</si>
  <si>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</si>
  <si>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</si>
  <si>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</si>
  <si>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</si>
  <si>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</si>
  <si>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</si>
  <si>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</si>
  <si>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</si>
  <si>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</si>
  <si>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</si>
  <si>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</si>
  <si>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</si>
  <si>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</si>
  <si>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</si>
  <si>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</si>
  <si>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</si>
  <si>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</si>
  <si>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</si>
  <si>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</si>
  <si>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</si>
  <si>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</si>
  <si>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</si>
  <si>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</si>
  <si>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</si>
  <si>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</si>
  <si>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</si>
  <si>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</si>
  <si>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</si>
  <si>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</si>
  <si>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</si>
  <si>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</si>
  <si>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</si>
  <si>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</si>
  <si>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</si>
  <si>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</si>
  <si>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</si>
  <si>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</si>
  <si>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</si>
  <si>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</si>
  <si>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</si>
  <si>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</si>
  <si>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</si>
  <si>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</si>
  <si>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</si>
  <si>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</si>
  <si>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</si>
  <si>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</si>
  <si>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</si>
  <si>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</si>
  <si>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</si>
  <si>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</si>
  <si>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</si>
  <si>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</si>
  <si>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</si>
  <si>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</si>
  <si>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</si>
  <si>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</si>
  <si>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</si>
  <si>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</si>
  <si>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</si>
  <si>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</si>
  <si>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</si>
  <si>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</si>
  <si>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</si>
  <si>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</si>
  <si>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</si>
  <si>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</si>
  <si>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</si>
  <si>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</si>
  <si>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</si>
  <si>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</si>
  <si>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</si>
  <si>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</si>
  <si>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</si>
  <si>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</si>
  <si>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</si>
  <si>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</si>
  <si>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</si>
  <si>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</si>
  <si>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</si>
  <si>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</si>
  <si>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</si>
  <si>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</si>
  <si>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</si>
  <si>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</si>
  <si>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</si>
  <si>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</si>
  <si>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</si>
  <si>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</si>
  <si>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</si>
  <si>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</si>
  <si>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</si>
  <si>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</si>
  <si>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</si>
  <si>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</si>
  <si>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</si>
  <si>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</si>
  <si>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</si>
  <si>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</si>
  <si>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</si>
  <si>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</si>
  <si>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</si>
  <si>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</si>
  <si>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</si>
  <si>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</si>
  <si>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</si>
  <si>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</si>
  <si>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</si>
  <si>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</si>
  <si>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</si>
  <si>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</si>
  <si>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</si>
  <si>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</si>
  <si>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</si>
  <si>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</si>
  <si>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</si>
  <si>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</si>
  <si>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</si>
  <si>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</si>
  <si>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</si>
  <si>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</si>
  <si>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</si>
  <si>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</si>
  <si>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</si>
  <si>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</si>
  <si>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</si>
  <si>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</si>
  <si>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</si>
  <si>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</si>
  <si>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</si>
  <si>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</si>
  <si>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</si>
  <si>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</si>
  <si>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</si>
  <si>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</si>
  <si>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</si>
  <si>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</si>
  <si>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</si>
  <si>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</si>
  <si>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</si>
  <si>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</si>
  <si>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</si>
  <si>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</si>
  <si>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</si>
  <si>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</si>
  <si>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</si>
  <si>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</si>
  <si>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</si>
  <si>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</si>
  <si>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</si>
  <si>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</si>
  <si>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</si>
  <si>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</si>
  <si>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</si>
  <si>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</si>
  <si>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</si>
  <si>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</si>
  <si>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</si>
  <si>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</si>
  <si>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</si>
  <si>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</si>
  <si>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</si>
  <si>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</si>
  <si>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</si>
  <si>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</si>
  <si>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</si>
  <si>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</si>
  <si>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</si>
  <si>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</si>
  <si>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</si>
  <si>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</si>
  <si>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</si>
  <si>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</si>
  <si>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</si>
  <si>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</si>
  <si>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</si>
  <si>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</si>
  <si>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</si>
  <si>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</si>
  <si>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</si>
  <si>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</si>
  <si>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</si>
  <si>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</si>
  <si>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</si>
  <si>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</si>
  <si>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</si>
  <si>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</si>
  <si>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</si>
  <si>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</si>
  <si>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</si>
  <si>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</si>
  <si>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</si>
  <si>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</si>
  <si>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</si>
  <si>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</si>
  <si>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</si>
  <si>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</si>
  <si>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</si>
  <si>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</si>
  <si>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</si>
  <si>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</si>
  <si>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</si>
  <si>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</si>
  <si>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</si>
  <si>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</si>
  <si>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</si>
  <si>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</si>
  <si>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</si>
  <si>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</si>
  <si>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</si>
  <si>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</si>
  <si>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</si>
  <si>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</si>
  <si>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</si>
  <si>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</si>
  <si>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</si>
  <si>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</si>
  <si>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</si>
  <si>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</si>
  <si>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</si>
  <si>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</si>
  <si>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</si>
  <si>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</si>
  <si>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</si>
  <si>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</si>
  <si>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</si>
  <si>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</si>
  <si>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</si>
  <si>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</si>
  <si>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</si>
  <si>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</si>
  <si>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</si>
  <si>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</si>
  <si>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</si>
  <si>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</si>
  <si>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</si>
  <si>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</si>
  <si>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</si>
  <si>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</si>
  <si>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</si>
  <si>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</si>
  <si>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</si>
  <si>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</si>
  <si>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</si>
  <si>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</si>
  <si>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</si>
  <si>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</si>
  <si>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</si>
  <si>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</si>
  <si>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</si>
  <si>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</si>
  <si>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</si>
  <si>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</si>
  <si>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</si>
  <si>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</si>
  <si>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</si>
  <si>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</si>
  <si>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</si>
  <si>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</si>
  <si>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</si>
  <si>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</si>
  <si>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</si>
  <si>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</si>
  <si>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</si>
  <si>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</si>
  <si>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</si>
  <si>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</si>
  <si>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</si>
  <si>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</si>
  <si>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</si>
  <si>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</si>
  <si>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</si>
  <si>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</si>
  <si>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</si>
  <si>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</si>
  <si>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</si>
  <si>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</si>
  <si>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</si>
  <si>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</si>
  <si>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</si>
  <si>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</si>
  <si>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</si>
  <si>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</si>
  <si>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</si>
  <si>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</si>
  <si>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</si>
  <si>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</si>
  <si>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</si>
  <si>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</si>
  <si>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</si>
  <si>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</si>
  <si>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</si>
  <si>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</si>
  <si>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</si>
  <si>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</si>
  <si>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</si>
  <si>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</si>
  <si>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</si>
  <si>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</si>
  <si>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</si>
  <si>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</si>
  <si>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</si>
  <si>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</si>
  <si>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</si>
  <si>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</si>
  <si>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</si>
  <si>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</si>
  <si>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</si>
  <si>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</si>
  <si>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</si>
  <si>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</si>
  <si>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</si>
  <si>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</si>
  <si>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</si>
  <si>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</si>
  <si>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</si>
  <si>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</si>
  <si>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</si>
  <si>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</si>
  <si>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</si>
  <si>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</si>
  <si>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</si>
  <si>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</si>
  <si>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</si>
  <si>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</si>
  <si>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</si>
  <si>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</si>
  <si>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</si>
  <si>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</si>
  <si>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</si>
  <si>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</si>
  <si>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</si>
  <si>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</si>
  <si>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</si>
  <si>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</si>
  <si>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</si>
  <si>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</si>
  <si>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</si>
  <si>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</si>
  <si>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</si>
  <si>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</si>
  <si>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</si>
  <si>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</si>
  <si>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</si>
  <si>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</si>
  <si>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</si>
  <si>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</si>
  <si>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</si>
  <si>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</si>
  <si>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</si>
  <si>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</si>
  <si>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</si>
  <si>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</si>
  <si>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</si>
  <si>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</si>
  <si>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</si>
  <si>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</si>
  <si>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</si>
  <si>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</si>
  <si>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</si>
  <si>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</si>
  <si>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</si>
  <si>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</si>
  <si>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</si>
  <si>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</si>
  <si>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</si>
  <si>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</si>
  <si>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</si>
  <si>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</si>
  <si>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</si>
  <si>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</si>
  <si>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</si>
  <si>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</si>
  <si>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</si>
  <si>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</si>
  <si>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</si>
  <si>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</si>
  <si>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</si>
  <si>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</si>
  <si>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</si>
  <si>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</si>
  <si>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</si>
  <si>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</si>
  <si>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</si>
  <si>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</si>
  <si>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</si>
  <si>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</si>
  <si>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</si>
  <si>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</si>
  <si>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</si>
  <si>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</si>
  <si>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</si>
  <si>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</si>
  <si>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</si>
  <si>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</si>
  <si>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</si>
  <si>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</si>
  <si>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</si>
  <si>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</si>
  <si>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</si>
  <si>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</si>
  <si>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</si>
  <si>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</si>
  <si>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</si>
  <si>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</si>
  <si>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</si>
  <si>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</si>
  <si>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</si>
  <si>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</si>
  <si>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</si>
  <si>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</si>
  <si>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</si>
  <si>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</si>
  <si>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</si>
  <si>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</si>
  <si>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</si>
  <si>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</si>
  <si>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</si>
  <si>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</si>
  <si>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</si>
  <si>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</si>
  <si>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</si>
  <si>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</si>
  <si>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</si>
  <si>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</si>
  <si>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</si>
  <si>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</si>
  <si>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</si>
  <si>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</si>
  <si>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</si>
  <si>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</si>
  <si>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</si>
  <si>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</si>
  <si>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</si>
  <si>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</si>
  <si>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</si>
  <si>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</si>
  <si>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</si>
  <si>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</si>
  <si>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</si>
  <si>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</si>
  <si>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</si>
  <si>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</si>
  <si>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</si>
  <si>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</si>
  <si>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</si>
  <si>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</si>
  <si>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</si>
  <si>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</si>
  <si>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</si>
  <si>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</si>
  <si>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</si>
  <si>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</si>
  <si>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</si>
  <si>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</si>
  <si>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</si>
  <si>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</si>
  <si>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</si>
  <si>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</si>
  <si>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</si>
  <si>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</si>
  <si>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</si>
  <si>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</si>
  <si>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</si>
  <si>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</si>
  <si>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</si>
  <si>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</si>
  <si>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</si>
  <si>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</si>
  <si>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</si>
  <si>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</si>
  <si>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</si>
  <si>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</si>
  <si>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</si>
  <si>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</si>
  <si>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</si>
  <si>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</si>
  <si>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</si>
  <si>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</si>
  <si>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</si>
  <si>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</si>
  <si>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</si>
  <si>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</si>
  <si>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</si>
  <si>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</si>
  <si>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</si>
  <si>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</si>
  <si>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</si>
  <si>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</si>
  <si>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</si>
  <si>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</si>
  <si>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</si>
  <si>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</si>
  <si>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</si>
  <si>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</si>
  <si>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</si>
  <si>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</si>
  <si>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</si>
  <si>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</si>
  <si>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</si>
  <si>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</si>
  <si>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</si>
  <si>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</si>
  <si>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</si>
  <si>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</si>
  <si>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</si>
  <si>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</si>
  <si>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</si>
  <si>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</si>
  <si>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</si>
  <si>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</si>
  <si>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</si>
  <si>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</si>
  <si>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</si>
  <si>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</si>
  <si>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</si>
  <si>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</si>
  <si>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</si>
  <si>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</si>
  <si>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</si>
  <si>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</si>
  <si>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</si>
  <si>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</si>
  <si>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</si>
  <si>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</si>
  <si>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</si>
  <si>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</si>
  <si>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</si>
  <si>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</si>
  <si>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</si>
  <si>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</si>
  <si>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</si>
  <si>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</si>
  <si>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</si>
  <si>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</si>
  <si>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</si>
  <si>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</si>
  <si>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</si>
  <si>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</si>
  <si>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</si>
  <si>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</si>
  <si>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</si>
  <si>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</si>
  <si>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</si>
  <si>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</si>
  <si>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</si>
  <si>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</si>
  <si>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</si>
  <si>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</si>
  <si>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</si>
  <si>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</si>
  <si>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</si>
  <si>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</si>
  <si>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</si>
  <si>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</si>
  <si>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</si>
  <si>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</si>
  <si>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</si>
  <si>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</si>
  <si>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</si>
  <si>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</si>
  <si>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</si>
  <si>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</si>
  <si>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</si>
  <si>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</si>
  <si>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</si>
  <si>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</si>
  <si>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</si>
  <si>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</si>
  <si>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</si>
  <si>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</si>
  <si>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</si>
  <si>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</si>
  <si>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</si>
  <si>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</si>
  <si>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</si>
  <si>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</si>
  <si>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</si>
  <si>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</si>
  <si>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</si>
  <si>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</si>
  <si>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</si>
  <si>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</si>
  <si>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</si>
  <si>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</si>
  <si>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</si>
  <si>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</si>
  <si>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</si>
  <si>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</si>
  <si>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</si>
  <si>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</si>
  <si>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</si>
  <si>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</si>
  <si>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</si>
  <si>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</si>
  <si>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</si>
  <si>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</si>
  <si>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</si>
  <si>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</si>
  <si>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</si>
  <si>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</si>
  <si>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</si>
  <si>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</si>
  <si>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</si>
  <si>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</si>
  <si>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</si>
  <si>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</si>
  <si>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</si>
  <si>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</si>
  <si>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</si>
  <si>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</si>
  <si>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</si>
  <si>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</si>
  <si>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</si>
  <si>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</si>
  <si>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</si>
  <si>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</si>
  <si>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</si>
  <si>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</si>
  <si>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</si>
  <si>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</si>
  <si>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</si>
  <si>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</si>
  <si>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</si>
  <si>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</si>
  <si>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</si>
  <si>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</si>
  <si>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</si>
  <si>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</si>
  <si>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</si>
  <si>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</si>
  <si>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</si>
  <si>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</si>
  <si>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</si>
  <si>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</si>
  <si>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</si>
  <si>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</si>
  <si>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</si>
  <si>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</si>
  <si>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</si>
  <si>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</si>
  <si>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</si>
  <si>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</si>
  <si>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</si>
  <si>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</si>
  <si>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</si>
  <si>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</si>
  <si>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</si>
  <si>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</si>
  <si>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</si>
  <si>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</si>
  <si>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</si>
  <si>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</si>
  <si>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</si>
  <si>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</si>
  <si>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</si>
  <si>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</si>
  <si>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</si>
  <si>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</si>
  <si>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</si>
  <si>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</si>
  <si>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</si>
  <si>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</si>
  <si>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</si>
  <si>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</si>
  <si>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</si>
  <si>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</si>
  <si>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</si>
  <si>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</si>
  <si>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</si>
  <si>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</si>
  <si>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</si>
  <si>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</si>
  <si>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</si>
  <si>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</si>
  <si>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</si>
  <si>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</si>
  <si>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</si>
  <si>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</si>
  <si>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</si>
  <si>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</si>
  <si>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</si>
  <si>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</si>
  <si>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</si>
  <si>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</si>
  <si>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</si>
  <si>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</si>
  <si>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</si>
  <si>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</si>
  <si>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</si>
  <si>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</si>
  <si>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</si>
  <si>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</si>
  <si>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</si>
  <si>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</si>
  <si>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</si>
  <si>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</si>
  <si>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</si>
  <si>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</si>
  <si>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</si>
  <si>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</si>
  <si>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</si>
  <si>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</si>
  <si>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</si>
  <si>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</si>
  <si>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</si>
  <si>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</si>
  <si>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</si>
  <si>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</si>
  <si>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</si>
  <si>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</si>
  <si>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</si>
  <si>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</si>
  <si>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</si>
  <si>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</si>
  <si>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</si>
  <si>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</si>
  <si>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</si>
  <si>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</si>
  <si>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</si>
  <si>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</si>
  <si>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</si>
  <si>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</si>
  <si>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</si>
  <si>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</si>
  <si>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</si>
  <si>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</si>
  <si>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</si>
  <si>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</si>
  <si>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</si>
  <si>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</si>
  <si>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</si>
  <si>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</si>
  <si>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</si>
  <si>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</si>
  <si>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</si>
  <si>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</si>
  <si>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</si>
  <si>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</si>
  <si>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</si>
  <si>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</si>
  <si>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</si>
  <si>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</si>
  <si>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</si>
  <si>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</si>
  <si>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</si>
  <si>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</si>
  <si>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</si>
  <si>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</si>
  <si>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</si>
  <si>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</si>
  <si>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</si>
  <si>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</si>
  <si>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</si>
  <si>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</si>
  <si>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</si>
  <si>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</si>
  <si>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</si>
  <si>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</si>
  <si>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</si>
  <si>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</si>
  <si>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</si>
  <si>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</si>
  <si>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</si>
  <si>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</si>
  <si>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</si>
  <si>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</si>
  <si>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</si>
  <si>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</si>
  <si>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</si>
  <si>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</si>
  <si>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</si>
  <si>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</si>
  <si>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</si>
  <si>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</si>
  <si>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</si>
  <si>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</si>
  <si>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</si>
  <si>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</si>
  <si>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</si>
  <si>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</si>
  <si>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</si>
  <si>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</si>
  <si>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</si>
  <si>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</si>
  <si>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</si>
  <si>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</si>
  <si>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</si>
  <si>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</si>
  <si>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</si>
  <si>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</si>
  <si>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</si>
  <si>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</si>
  <si>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</si>
  <si>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</si>
  <si>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</si>
  <si>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</si>
  <si>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</si>
  <si>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</si>
  <si>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</si>
  <si>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</si>
  <si>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</si>
  <si>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</si>
  <si>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</si>
  <si>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</si>
  <si>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</si>
  <si>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</si>
  <si>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</si>
  <si>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</si>
  <si>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</si>
  <si>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</si>
  <si>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</si>
  <si>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</si>
  <si>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</si>
  <si>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</si>
  <si>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</si>
  <si>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</si>
  <si>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</si>
  <si>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</si>
  <si>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</si>
  <si>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</si>
  <si>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</si>
  <si>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</si>
  <si>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</si>
  <si>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</si>
  <si>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</si>
  <si>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</si>
  <si>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</si>
  <si>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</si>
  <si>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</si>
  <si>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</si>
  <si>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</si>
  <si>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</si>
  <si>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</si>
  <si>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</si>
  <si>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</si>
  <si>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</si>
  <si>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</si>
  <si>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</si>
  <si>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</si>
  <si>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</si>
  <si>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</si>
  <si>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</si>
  <si>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</si>
  <si>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</si>
  <si>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</si>
  <si>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</si>
  <si>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</si>
  <si>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</si>
  <si>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</si>
  <si>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</si>
  <si>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</si>
  <si>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</si>
  <si>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</si>
  <si>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</si>
  <si>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</si>
  <si>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</si>
  <si>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</si>
  <si>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</si>
  <si>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</si>
  <si>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</si>
  <si>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</si>
  <si>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</si>
  <si>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</si>
  <si>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</si>
  <si>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</si>
  <si>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</si>
  <si>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</si>
  <si>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</si>
  <si>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</si>
  <si>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</si>
  <si>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</si>
  <si>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</si>
  <si>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</si>
  <si>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</si>
  <si>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</si>
  <si>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</si>
  <si>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</si>
  <si>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</si>
  <si>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</si>
  <si>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</si>
  <si>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</si>
  <si>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</si>
  <si>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</si>
  <si>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</si>
  <si>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</si>
  <si>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</si>
  <si>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</si>
  <si>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</si>
  <si>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</si>
  <si>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</si>
  <si>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</si>
  <si>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</si>
  <si>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</si>
  <si>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</si>
  <si>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</si>
  <si>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</si>
  <si>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</si>
  <si>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</si>
  <si>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</si>
  <si>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</si>
  <si>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</si>
  <si>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</si>
  <si>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</si>
  <si>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</si>
  <si>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</si>
  <si>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</si>
  <si>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</si>
  <si>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</si>
  <si>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</si>
  <si>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</si>
  <si>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</si>
  <si>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</si>
  <si>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</si>
  <si>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</si>
  <si>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</si>
  <si>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</si>
  <si>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</si>
  <si>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</si>
  <si>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</si>
  <si>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</si>
  <si>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</si>
  <si>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</si>
  <si>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</si>
  <si>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</si>
  <si>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</si>
  <si>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</si>
  <si>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</si>
  <si>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</si>
  <si>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</si>
  <si>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</si>
  <si>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</si>
  <si>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</si>
  <si>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</si>
  <si>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</si>
  <si>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</si>
  <si>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</si>
  <si>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</si>
  <si>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</si>
  <si>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</si>
  <si>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</si>
  <si>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</si>
  <si>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</si>
  <si>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</si>
  <si>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</si>
  <si>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</si>
  <si>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</si>
  <si>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</si>
  <si>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</si>
  <si>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</si>
  <si>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</si>
  <si>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</si>
  <si>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</si>
  <si>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</si>
  <si>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</si>
  <si>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</si>
  <si>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</si>
  <si>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</si>
  <si>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</si>
  <si>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</si>
  <si>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</si>
  <si>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</si>
  <si>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</si>
  <si>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</si>
  <si>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</si>
  <si>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</si>
  <si>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</si>
  <si>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</si>
  <si>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</si>
  <si>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</si>
  <si>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</si>
  <si>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</si>
  <si>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</si>
  <si>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</si>
  <si>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</si>
  <si>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</si>
  <si>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</si>
  <si>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</si>
  <si>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</si>
  <si>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</si>
  <si>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</si>
  <si>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</si>
  <si>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</si>
  <si>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</si>
  <si>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</si>
  <si>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</si>
  <si>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</si>
  <si>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</si>
  <si>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</si>
  <si>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</si>
  <si>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</si>
  <si>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</si>
  <si>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</si>
  <si>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</si>
  <si>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</si>
  <si>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</si>
  <si>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</si>
  <si>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</si>
  <si>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</si>
  <si>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</si>
  <si>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</si>
  <si>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</si>
  <si>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</si>
  <si>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</si>
  <si>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</si>
  <si>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</si>
  <si>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</si>
  <si>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</si>
  <si>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</si>
  <si>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</si>
  <si>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</si>
  <si>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</si>
  <si>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</si>
  <si>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</si>
  <si>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</si>
  <si>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</si>
  <si>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</si>
  <si>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</si>
  <si>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</si>
  <si>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</si>
  <si>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</si>
  <si>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</si>
  <si>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</si>
  <si>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</si>
  <si>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</si>
  <si>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</si>
  <si>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</si>
  <si>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</si>
  <si>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</si>
  <si>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</si>
  <si>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</si>
  <si>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</si>
  <si>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</si>
  <si>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</si>
  <si>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</si>
  <si>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</si>
  <si>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</si>
  <si>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</si>
  <si>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</si>
  <si>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</si>
  <si>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</si>
  <si>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</si>
  <si>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</si>
  <si>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</si>
  <si>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</si>
  <si>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</si>
  <si>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</si>
  <si>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</si>
  <si>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</si>
  <si>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</si>
  <si>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</si>
  <si>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</si>
  <si>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</si>
  <si>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</si>
  <si>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</si>
  <si>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</si>
  <si>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</si>
  <si>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</si>
  <si>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</si>
  <si>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</si>
  <si>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</si>
  <si>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</si>
  <si>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</si>
  <si>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</si>
  <si>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</si>
  <si>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</si>
  <si>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</si>
  <si>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</si>
  <si>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</si>
  <si>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</si>
  <si>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</si>
  <si>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</si>
  <si>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</si>
  <si>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</si>
  <si>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</si>
  <si>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</si>
  <si>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</si>
  <si>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</si>
  <si>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</si>
  <si>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</si>
  <si>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</si>
  <si>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</si>
  <si>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</si>
  <si>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</si>
  <si>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</si>
  <si>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</si>
  <si>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</si>
  <si>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</si>
  <si>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</si>
  <si>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</si>
  <si>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</si>
  <si>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</si>
  <si>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</si>
  <si>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</si>
  <si>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</si>
  <si>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</si>
  <si>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</si>
  <si>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</si>
  <si>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</si>
  <si>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</si>
  <si>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</si>
  <si>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</si>
  <si>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</si>
  <si>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</si>
  <si>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</si>
  <si>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</si>
  <si>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</si>
  <si>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</si>
  <si>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</si>
  <si>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</si>
  <si>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</si>
  <si>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</si>
  <si>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</si>
  <si>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</si>
  <si>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</si>
  <si>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</si>
  <si>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</si>
  <si>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</si>
  <si>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</si>
  <si>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</si>
  <si>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</si>
  <si>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</si>
  <si>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</si>
  <si>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</si>
  <si>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</si>
  <si>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</si>
  <si>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</si>
  <si>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</si>
  <si>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</si>
  <si>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</si>
  <si>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</si>
  <si>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</si>
  <si>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</si>
  <si>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</si>
  <si>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</si>
  <si>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</si>
  <si>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</si>
  <si>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</si>
  <si>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</si>
  <si>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</si>
  <si>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</si>
  <si>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</si>
  <si>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</si>
  <si>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</si>
  <si>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</si>
  <si>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</si>
  <si>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</si>
  <si>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</si>
  <si>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</si>
  <si>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</si>
  <si>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</si>
  <si>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</si>
  <si>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</si>
  <si>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</si>
  <si>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</si>
  <si>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</si>
  <si>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</si>
  <si>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</si>
  <si>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</si>
  <si>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</si>
  <si>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</si>
  <si>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</si>
  <si>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</si>
  <si>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</si>
  <si>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</si>
  <si>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</si>
  <si>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</si>
  <si>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</si>
  <si>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</si>
  <si>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</si>
  <si>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</si>
  <si>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</si>
  <si>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</si>
  <si>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</si>
  <si>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</si>
  <si>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</si>
  <si>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</si>
  <si>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</si>
  <si>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</si>
  <si>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</si>
  <si>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</si>
  <si>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</si>
  <si>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</si>
  <si>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</si>
  <si>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</si>
  <si>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</si>
  <si>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</si>
  <si>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</si>
  <si>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</si>
  <si>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</si>
  <si>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</si>
  <si>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</si>
  <si>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</si>
  <si>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</si>
  <si>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</si>
  <si>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</si>
  <si>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</si>
  <si>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</si>
  <si>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</si>
  <si>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</si>
  <si>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</si>
  <si>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</si>
  <si>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</si>
  <si>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</si>
  <si>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</si>
  <si>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</si>
  <si>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</si>
  <si>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</si>
  <si>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</si>
  <si>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</si>
  <si>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</si>
  <si>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</si>
  <si>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</si>
  <si>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</si>
  <si>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</si>
  <si>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</si>
  <si>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</si>
  <si>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</si>
  <si>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</si>
  <si>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</si>
  <si>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</si>
  <si>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</si>
  <si>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</si>
  <si>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</si>
  <si>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</si>
  <si>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</si>
  <si>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</si>
  <si>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</si>
  <si>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</si>
  <si>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</si>
  <si>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</si>
  <si>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</si>
  <si>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</si>
  <si>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</si>
  <si>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</si>
  <si>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</si>
  <si>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</si>
  <si>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</si>
  <si>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</si>
  <si>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</si>
  <si>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</si>
  <si>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</si>
  <si>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</si>
  <si>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</si>
  <si>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</si>
  <si>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</si>
  <si>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</si>
  <si>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</si>
  <si>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</si>
  <si>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</si>
  <si>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</si>
  <si>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</si>
  <si>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</si>
  <si>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</si>
  <si>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</si>
  <si>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</si>
  <si>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</si>
  <si>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</si>
  <si>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</si>
  <si>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</si>
  <si>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</si>
  <si>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</si>
  <si>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</si>
  <si>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</si>
  <si>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</si>
  <si>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</si>
  <si>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</si>
  <si>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</si>
  <si>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</si>
  <si>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</si>
  <si>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</si>
  <si>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</si>
  <si>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</si>
  <si>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</si>
  <si>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</si>
  <si>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</si>
  <si>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</si>
  <si>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</si>
  <si>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</si>
  <si>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</si>
  <si>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</si>
  <si>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</si>
  <si>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</si>
  <si>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</si>
  <si>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</si>
  <si>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</si>
  <si>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</si>
  <si>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</si>
  <si>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</si>
  <si>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</si>
  <si>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</si>
  <si>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</si>
  <si>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</si>
  <si>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</si>
  <si>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</si>
  <si>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</si>
  <si>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</si>
  <si>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</si>
  <si>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</si>
  <si>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</si>
  <si>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</si>
  <si>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</si>
  <si>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</si>
  <si>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</si>
  <si>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</si>
  <si>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</si>
  <si>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</si>
  <si>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</si>
  <si>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</si>
  <si>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</si>
  <si>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</si>
  <si>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</si>
  <si>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</si>
  <si>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</si>
  <si>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</si>
  <si>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</si>
  <si>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</si>
  <si>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</si>
  <si>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</si>
  <si>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</si>
  <si>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</si>
  <si>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</si>
  <si>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</si>
  <si>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</si>
  <si>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</si>
  <si>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</si>
  <si>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</si>
  <si>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</si>
  <si>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</si>
  <si>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</si>
  <si>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</si>
  <si>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</si>
  <si>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</si>
  <si>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</si>
  <si>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</si>
  <si>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</si>
  <si>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</si>
  <si>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</si>
  <si>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</si>
  <si>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</si>
  <si>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</si>
  <si>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</si>
  <si>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</si>
  <si>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</si>
  <si>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</si>
  <si>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</si>
  <si>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</si>
  <si>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</si>
  <si>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</si>
  <si>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</si>
  <si>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</si>
  <si>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</si>
  <si>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</si>
  <si>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</si>
  <si>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</si>
  <si>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</si>
  <si>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</si>
  <si>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</si>
  <si>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</si>
  <si>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</si>
  <si>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</si>
  <si>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</si>
  <si>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</si>
  <si>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</si>
  <si>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</si>
  <si>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</si>
  <si>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</si>
  <si>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</si>
  <si>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</si>
  <si>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</si>
  <si>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</si>
  <si>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</si>
  <si>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</si>
  <si>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</si>
  <si>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</si>
  <si>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</si>
  <si>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</si>
  <si>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</si>
  <si>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</si>
  <si>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</si>
  <si>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</si>
  <si>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</si>
  <si>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</si>
  <si>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</si>
  <si>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</si>
  <si>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</si>
  <si>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</si>
  <si>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</si>
  <si>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</si>
  <si>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</si>
  <si>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</si>
  <si>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</si>
  <si>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</si>
  <si>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</si>
  <si>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</si>
  <si>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</si>
  <si>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</si>
  <si>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</si>
  <si>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</si>
  <si>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</si>
  <si>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</si>
  <si>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</si>
  <si>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</si>
  <si>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</si>
  <si>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</si>
  <si>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</si>
  <si>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</si>
  <si>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</si>
  <si>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</si>
  <si>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</si>
  <si>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</si>
  <si>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</si>
  <si>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</si>
  <si>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</si>
  <si>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</si>
  <si>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</si>
  <si>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</si>
  <si>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</si>
  <si>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</si>
  <si>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</si>
  <si>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</si>
  <si>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</si>
  <si>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</si>
  <si>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</si>
  <si>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</si>
  <si>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</si>
  <si>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</si>
  <si>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</si>
  <si>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</si>
  <si>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</si>
  <si>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</si>
  <si>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</si>
  <si>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</si>
  <si>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</si>
  <si>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</si>
  <si>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</si>
  <si>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</si>
  <si>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</si>
  <si>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</si>
  <si>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</si>
  <si>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</si>
  <si>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</si>
  <si>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</si>
  <si>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</si>
  <si>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</si>
  <si>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</si>
  <si>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</si>
  <si>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</si>
  <si>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</si>
  <si>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</si>
  <si>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</si>
  <si>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</si>
  <si>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</si>
  <si>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</si>
  <si>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</si>
  <si>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</si>
  <si>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</si>
  <si>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</si>
  <si>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</si>
  <si>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</si>
  <si>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</si>
  <si>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</si>
  <si>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</si>
  <si>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</si>
  <si>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</si>
  <si>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</si>
  <si>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</si>
  <si>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</si>
  <si>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</si>
  <si>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</si>
  <si>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</si>
  <si>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</si>
  <si>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</si>
  <si>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</si>
  <si>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</si>
  <si>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</si>
  <si>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</si>
  <si>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</si>
  <si>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</si>
  <si>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</si>
  <si>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</si>
  <si>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</si>
  <si>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</si>
  <si>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</si>
  <si>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</si>
  <si>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</si>
  <si>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</si>
  <si>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</si>
  <si>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</si>
  <si>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</si>
  <si>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</si>
  <si>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</si>
  <si>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</si>
  <si>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</si>
  <si>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</si>
  <si>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</si>
  <si>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</si>
  <si>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</si>
  <si>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</si>
  <si>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</si>
  <si>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</si>
  <si>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</si>
  <si>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</si>
  <si>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</si>
  <si>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</si>
  <si>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</si>
  <si>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</si>
  <si>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</si>
  <si>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</si>
  <si>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</si>
  <si>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</si>
  <si>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</si>
  <si>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</si>
  <si>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</si>
  <si>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</si>
  <si>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</si>
  <si>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</si>
  <si>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</si>
  <si>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</si>
  <si>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</si>
  <si>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</si>
  <si>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</si>
  <si>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</si>
  <si>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</si>
  <si>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</si>
  <si>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</si>
  <si>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</si>
  <si>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</si>
  <si>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</si>
  <si>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</si>
  <si>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</si>
  <si>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</si>
  <si>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</si>
  <si>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</si>
  <si>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</si>
  <si>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</si>
  <si>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</si>
  <si>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</si>
  <si>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</si>
  <si>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</si>
  <si>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</si>
  <si>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</si>
  <si>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</si>
  <si>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</si>
  <si>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</si>
  <si>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</si>
  <si>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</si>
  <si>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</si>
  <si>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</si>
  <si>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</si>
  <si>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</si>
  <si>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</si>
  <si>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</si>
  <si>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</si>
  <si>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</si>
  <si>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</si>
  <si>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</si>
  <si>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</si>
  <si>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</si>
  <si>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</si>
  <si>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</si>
  <si>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</si>
  <si>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</si>
  <si>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</si>
  <si>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</si>
  <si>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</si>
  <si>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</si>
  <si>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</si>
  <si>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</si>
  <si>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</si>
  <si>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</si>
  <si>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</si>
  <si>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</si>
  <si>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</si>
  <si>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</si>
  <si>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</si>
  <si>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</si>
  <si>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</si>
  <si>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</si>
  <si>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</si>
  <si>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</si>
  <si>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</si>
  <si>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</si>
  <si>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</si>
  <si>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</si>
  <si>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</si>
  <si>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</si>
  <si>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</si>
  <si>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</si>
  <si>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</si>
  <si>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</si>
  <si>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</si>
  <si>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</si>
  <si>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</si>
  <si>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</si>
  <si>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</si>
  <si>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</si>
  <si>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</si>
  <si>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</si>
  <si>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</si>
  <si>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</si>
  <si>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</si>
  <si>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</si>
  <si>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</si>
  <si>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</si>
  <si>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</si>
  <si>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</si>
  <si>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</si>
  <si>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</si>
  <si>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</si>
  <si>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</si>
  <si>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</si>
  <si>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</si>
  <si>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</si>
  <si>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</si>
  <si>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</si>
  <si>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</si>
  <si>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</si>
  <si>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</si>
  <si>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</si>
  <si>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</si>
  <si>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</si>
  <si>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</si>
  <si>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</si>
  <si>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</si>
  <si>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</si>
  <si>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</si>
  <si>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</si>
  <si>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</si>
  <si>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</si>
  <si>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</si>
  <si>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</si>
  <si>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</si>
  <si>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</si>
  <si>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</si>
  <si>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</si>
  <si>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</si>
  <si>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</si>
  <si>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</si>
  <si>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</si>
  <si>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</si>
  <si>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</si>
  <si>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</si>
  <si>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</si>
  <si>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</si>
  <si>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</si>
  <si>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</si>
  <si>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</si>
  <si>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</si>
  <si>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</si>
  <si>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</si>
  <si>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</si>
  <si>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</si>
  <si>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</si>
  <si>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</si>
  <si>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</si>
  <si>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</si>
  <si>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</si>
  <si>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</si>
  <si>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</si>
  <si>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</si>
  <si>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</si>
  <si>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</si>
  <si>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</si>
  <si>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</si>
  <si>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</si>
  <si>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</si>
  <si>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</si>
  <si>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</si>
  <si>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</si>
  <si>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</si>
  <si>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</si>
  <si>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</si>
  <si>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</si>
  <si>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</si>
  <si>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</si>
  <si>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</si>
  <si>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</si>
  <si>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</si>
  <si>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</si>
  <si>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</si>
  <si>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</si>
  <si>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</si>
  <si>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</si>
  <si>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</si>
  <si>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</si>
  <si>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</si>
  <si>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</si>
  <si>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</si>
  <si>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</si>
  <si>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</si>
  <si>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</si>
  <si>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</si>
  <si>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</si>
  <si>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</si>
  <si>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</si>
  <si>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</si>
  <si>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</si>
  <si>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</si>
  <si>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</si>
  <si>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</si>
  <si>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</si>
  <si>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</si>
  <si>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</si>
  <si>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</si>
  <si>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</si>
  <si>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</si>
  <si>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</si>
  <si>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</si>
  <si>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</si>
  <si>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</si>
  <si>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</si>
  <si>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</si>
  <si>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</si>
  <si>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</si>
  <si>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</si>
  <si>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</si>
  <si>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</si>
  <si>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</si>
  <si>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</si>
  <si>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</si>
  <si>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</si>
  <si>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</si>
  <si>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</si>
  <si>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</si>
  <si>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</si>
  <si>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</si>
  <si>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</si>
  <si>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</si>
  <si>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</si>
  <si>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</si>
  <si>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</si>
  <si>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</si>
  <si>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</si>
  <si>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</si>
  <si>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</si>
  <si>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</si>
  <si>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</si>
  <si>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</si>
  <si>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</si>
  <si>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</si>
  <si>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</si>
  <si>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</si>
  <si>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</si>
  <si>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</si>
  <si>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</si>
  <si>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</si>
  <si>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</si>
  <si>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</si>
  <si>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</si>
  <si>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</si>
  <si>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</si>
  <si>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</si>
  <si>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</si>
  <si>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</si>
  <si>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</si>
  <si>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</si>
  <si>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</si>
  <si>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</si>
  <si>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</si>
  <si>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</si>
  <si>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</si>
  <si>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</si>
  <si>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</si>
  <si>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</si>
  <si>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</si>
  <si>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</si>
  <si>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</si>
  <si>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</si>
  <si>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</si>
  <si>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</si>
  <si>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</si>
  <si>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</si>
  <si>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</si>
  <si>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</si>
  <si>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</si>
  <si>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</si>
  <si>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</si>
  <si>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</si>
  <si>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</si>
  <si>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</si>
  <si>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</si>
  <si>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</si>
  <si>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</si>
  <si>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</si>
  <si>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</si>
  <si>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</si>
  <si>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</si>
  <si>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</si>
  <si>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</si>
  <si>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</si>
  <si>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</si>
  <si>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</si>
  <si>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</si>
  <si>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</si>
  <si>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</si>
  <si>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</si>
  <si>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</si>
  <si>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</si>
  <si>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</si>
  <si>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</si>
  <si>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</si>
  <si>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</si>
  <si>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</si>
  <si>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</si>
  <si>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</si>
  <si>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</si>
  <si>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</si>
  <si>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</si>
  <si>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</si>
  <si>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</si>
  <si>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</si>
  <si>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</si>
  <si>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</si>
  <si>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</si>
  <si>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</si>
  <si>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</si>
  <si>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</si>
  <si>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</si>
  <si>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</si>
  <si>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</si>
  <si>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</si>
  <si>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</si>
  <si>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</si>
  <si>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</si>
  <si>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</si>
  <si>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</si>
  <si>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</si>
  <si>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</si>
  <si>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</si>
  <si>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</si>
  <si>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</si>
  <si>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</si>
  <si>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</si>
  <si>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</si>
  <si>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</si>
  <si>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</si>
  <si>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</si>
  <si>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</si>
  <si>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</si>
  <si>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</si>
  <si>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</si>
  <si>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</si>
  <si>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</si>
  <si>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</si>
  <si>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</si>
  <si>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</si>
  <si>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</si>
  <si>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</si>
  <si>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</si>
  <si>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</si>
  <si>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</si>
  <si>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</si>
  <si>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</si>
  <si>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</si>
  <si>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</si>
  <si>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</si>
  <si>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</si>
  <si>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</si>
  <si>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</si>
  <si>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</si>
  <si>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</si>
  <si>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</si>
  <si>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</si>
  <si>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</si>
  <si>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</si>
  <si>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</si>
  <si>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</si>
  <si>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</si>
  <si>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</si>
  <si>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</si>
  <si>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</si>
  <si>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</si>
  <si>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</si>
  <si>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</si>
  <si>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</si>
  <si>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</si>
  <si>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</si>
  <si>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</si>
  <si>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</si>
  <si>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</si>
  <si>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</si>
  <si>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</si>
  <si>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</si>
  <si>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</si>
  <si>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</si>
  <si>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</si>
  <si>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</si>
  <si>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</si>
  <si>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</si>
  <si>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</si>
  <si>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</si>
  <si>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</si>
  <si>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</si>
  <si>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</si>
  <si>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</si>
  <si>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</si>
  <si>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</si>
  <si>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</si>
  <si>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</si>
  <si>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</si>
  <si>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</si>
  <si>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</si>
  <si>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</si>
  <si>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</si>
  <si>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</si>
  <si>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</si>
  <si>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</si>
  <si>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</si>
  <si>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</si>
  <si>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</si>
  <si>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</si>
  <si>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</si>
  <si>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</si>
  <si>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</si>
  <si>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</si>
  <si>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</si>
  <si>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</si>
  <si>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</si>
  <si>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</si>
  <si>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</si>
  <si>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</si>
  <si>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</si>
  <si>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</si>
  <si>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</si>
  <si>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</si>
  <si>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</si>
  <si>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</si>
  <si>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</si>
  <si>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</si>
  <si>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</si>
  <si>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</si>
  <si>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</si>
  <si>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</si>
  <si>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</si>
  <si>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</si>
  <si>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</si>
  <si>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</si>
  <si>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</si>
  <si>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</si>
  <si>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</si>
  <si>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</si>
  <si>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</si>
  <si>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</si>
  <si>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</si>
  <si>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</si>
  <si>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</si>
  <si>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</si>
  <si>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</si>
  <si>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</si>
  <si>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</si>
  <si>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</si>
  <si>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</si>
  <si>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</si>
  <si>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</si>
  <si>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</si>
  <si>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</si>
  <si>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</si>
  <si>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</si>
  <si>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</si>
  <si>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</si>
  <si>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</si>
  <si>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</si>
  <si>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</si>
  <si>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</si>
  <si>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</si>
  <si>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</si>
  <si>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</si>
  <si>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</si>
  <si>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</si>
  <si>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</si>
  <si>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</si>
  <si>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</si>
  <si>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</si>
  <si>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</si>
  <si>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</si>
  <si>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</si>
  <si>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</si>
  <si>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</si>
  <si>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</si>
  <si>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</si>
  <si>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</si>
  <si>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</si>
  <si>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</si>
  <si>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</si>
  <si>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</si>
  <si>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</si>
  <si>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</si>
  <si>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</si>
  <si>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</si>
  <si>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</si>
  <si>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</si>
  <si>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</si>
  <si>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</si>
  <si>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</si>
  <si>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</si>
  <si>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</si>
  <si>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</si>
  <si>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</si>
  <si>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</si>
  <si>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</si>
  <si>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</si>
  <si>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</si>
  <si>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</si>
  <si>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</si>
  <si>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</si>
  <si>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</si>
  <si>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</si>
  <si>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</si>
  <si>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</si>
  <si>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</si>
  <si>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</si>
  <si>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</si>
  <si>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</si>
  <si>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</si>
  <si>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</si>
  <si>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</si>
  <si>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</si>
  <si>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</si>
  <si>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</si>
  <si>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</si>
  <si>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</si>
  <si>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</si>
  <si>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</si>
  <si>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</si>
  <si>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</si>
  <si>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</si>
  <si>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</si>
  <si>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</si>
  <si>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</si>
  <si>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</si>
  <si>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</si>
  <si>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</si>
  <si>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</si>
  <si>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</si>
  <si>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</si>
  <si>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</si>
  <si>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</si>
  <si>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</si>
  <si>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</si>
  <si>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</si>
  <si>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</si>
  <si>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</si>
  <si>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</si>
  <si>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</si>
  <si>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</si>
  <si>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</si>
  <si>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</si>
  <si>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</si>
  <si>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</si>
  <si>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</si>
  <si>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</si>
  <si>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</si>
  <si>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</si>
  <si>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</si>
  <si>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</si>
  <si>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</si>
  <si>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</si>
  <si>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</si>
  <si>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</si>
  <si>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</si>
  <si>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</si>
  <si>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</si>
  <si>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</si>
  <si>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</si>
  <si>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</si>
  <si>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</si>
  <si>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</si>
  <si>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</si>
  <si>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</si>
  <si>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</si>
  <si>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</si>
  <si>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</si>
  <si>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</si>
  <si>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</si>
  <si>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</si>
  <si>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</si>
  <si>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</si>
  <si>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</si>
  <si>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</si>
  <si>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</si>
  <si>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</si>
  <si>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</si>
  <si>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</si>
  <si>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</si>
  <si>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</si>
  <si>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</si>
  <si>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</si>
  <si>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</si>
  <si>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</si>
  <si>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</si>
  <si>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</si>
  <si>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</si>
  <si>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</si>
  <si>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</si>
  <si>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</si>
  <si>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</si>
  <si>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</si>
  <si>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</si>
  <si>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</si>
  <si>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</si>
  <si>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</si>
  <si>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</si>
  <si>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</si>
  <si>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</si>
  <si>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</si>
  <si>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</si>
  <si>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</si>
  <si>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</si>
  <si>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</si>
  <si>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</si>
  <si>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</si>
  <si>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</si>
  <si>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</si>
  <si>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</si>
  <si>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</si>
  <si>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</si>
  <si>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</si>
  <si>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</si>
  <si>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</si>
  <si>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</si>
  <si>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</si>
  <si>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</si>
  <si>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</si>
  <si>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</si>
  <si>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</si>
  <si>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</si>
  <si>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</si>
  <si>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</si>
  <si>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</si>
  <si>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</si>
  <si>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</si>
  <si>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</si>
  <si>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</si>
  <si>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</si>
  <si>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</si>
  <si>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</si>
  <si>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</si>
  <si>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</si>
  <si>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</si>
  <si>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</si>
  <si>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</si>
  <si>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</si>
  <si>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</si>
  <si>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</si>
  <si>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</si>
  <si>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</si>
  <si>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</si>
  <si>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</si>
  <si>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</si>
  <si>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</si>
  <si>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</si>
  <si>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</si>
  <si>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</si>
  <si>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</si>
  <si>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</si>
  <si>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</si>
  <si>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</si>
  <si>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</si>
  <si>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</si>
  <si>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</si>
  <si>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</si>
  <si>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</si>
  <si>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</si>
  <si>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</si>
  <si>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</si>
  <si>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</si>
  <si>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</si>
  <si>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</si>
  <si>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</si>
  <si>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</si>
  <si>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</si>
  <si>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</si>
  <si>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</si>
  <si>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</si>
  <si>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</si>
  <si>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</si>
  <si>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</si>
  <si>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</si>
  <si>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</si>
  <si>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</si>
  <si>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</si>
  <si>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</si>
  <si>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</si>
  <si>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</si>
  <si>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</si>
  <si>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</si>
  <si>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</si>
  <si>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</si>
  <si>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</si>
  <si>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</si>
  <si>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</si>
  <si>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</si>
  <si>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</si>
  <si>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</si>
  <si>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</si>
  <si>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</si>
  <si>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</si>
  <si>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</si>
  <si>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</si>
  <si>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</si>
  <si>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</si>
  <si>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</si>
  <si>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</si>
  <si>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</si>
  <si>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</si>
  <si>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</si>
  <si>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</si>
  <si>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</si>
  <si>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</si>
  <si>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</si>
  <si>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</si>
  <si>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</si>
  <si>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</si>
  <si>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</si>
  <si>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</si>
  <si>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</si>
  <si>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</si>
  <si>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</si>
  <si>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</si>
  <si>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</si>
  <si>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</si>
  <si>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</si>
  <si>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</si>
  <si>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</si>
  <si>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</si>
  <si>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</si>
  <si>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</si>
  <si>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</si>
  <si>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</si>
  <si>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</si>
  <si>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</si>
  <si>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</si>
  <si>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</si>
  <si>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</si>
  <si>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</si>
  <si>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</si>
  <si>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</si>
  <si>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</si>
  <si>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</si>
  <si>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</si>
  <si>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</si>
  <si>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</si>
  <si>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</si>
  <si>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</si>
  <si>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</si>
  <si>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</si>
  <si>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</si>
  <si>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</si>
  <si>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</si>
  <si>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</si>
  <si>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</si>
  <si>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</si>
  <si>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</si>
  <si>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</si>
  <si>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</si>
  <si>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</si>
  <si>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</si>
  <si>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</si>
  <si>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</si>
  <si>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</si>
  <si>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</si>
  <si>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</si>
  <si>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</si>
  <si>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</si>
  <si>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</si>
  <si>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</si>
  <si>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</si>
  <si>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</si>
  <si>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</si>
  <si>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</si>
  <si>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</si>
  <si>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</si>
  <si>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</si>
  <si>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</si>
  <si>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</si>
  <si>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</si>
  <si>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</si>
  <si>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</si>
  <si>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</si>
  <si>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</si>
  <si>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</si>
  <si>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</si>
  <si>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</si>
  <si>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</si>
  <si>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</si>
  <si>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</si>
  <si>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</si>
  <si>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</si>
  <si>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</si>
  <si>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</si>
  <si>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</si>
  <si>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</si>
  <si>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</si>
  <si>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</si>
  <si>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</si>
  <si>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</si>
  <si>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</si>
  <si>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</si>
  <si>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</si>
  <si>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</si>
  <si>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</si>
  <si>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</si>
  <si>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</si>
  <si>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</si>
  <si>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</si>
  <si>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</si>
  <si>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</si>
  <si>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</si>
  <si>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</si>
  <si>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</si>
  <si>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</si>
  <si>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</si>
  <si>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</si>
  <si>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</si>
  <si>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</si>
  <si>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</si>
  <si>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</si>
  <si>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</si>
  <si>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</si>
  <si>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</si>
  <si>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</si>
  <si>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</si>
  <si>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</si>
  <si>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</si>
  <si>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</si>
  <si>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</si>
  <si>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</si>
  <si>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</si>
  <si>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</si>
  <si>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</si>
  <si>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</si>
  <si>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</si>
  <si>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</si>
  <si>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</si>
  <si>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</si>
  <si>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</si>
  <si>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</si>
  <si>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</si>
  <si>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</si>
  <si>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</si>
  <si>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</si>
  <si>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</si>
  <si>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</si>
  <si>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</si>
  <si>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</si>
  <si>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</si>
  <si>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</si>
  <si>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</si>
  <si>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</si>
  <si>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</si>
  <si>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</si>
  <si>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</si>
  <si>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</si>
  <si>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</si>
  <si>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</si>
  <si>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</si>
  <si>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</si>
  <si>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</si>
  <si>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</si>
  <si>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</si>
  <si>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</si>
  <si>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</si>
  <si>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</si>
  <si>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</si>
  <si>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</si>
  <si>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</si>
  <si>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</si>
  <si>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</si>
  <si>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</si>
  <si>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</si>
  <si>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</si>
  <si>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</si>
  <si>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</si>
  <si>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</si>
  <si>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</si>
  <si>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</si>
  <si>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</si>
  <si>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</si>
  <si>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</si>
  <si>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</si>
  <si>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</si>
  <si>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</si>
  <si>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</si>
  <si>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</si>
  <si>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</si>
  <si>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</si>
  <si>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</si>
  <si>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</si>
  <si>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</si>
  <si>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</si>
  <si>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</si>
  <si>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</si>
  <si>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</si>
  <si>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</si>
  <si>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</si>
  <si>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</si>
  <si>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</si>
  <si>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</si>
  <si>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</si>
  <si>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</si>
  <si>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</si>
  <si>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</si>
  <si>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</si>
  <si>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</si>
  <si>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</si>
  <si>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</si>
  <si>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</si>
  <si>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</si>
  <si>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</si>
  <si>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</si>
  <si>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</si>
  <si>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</si>
  <si>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</si>
  <si>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</si>
  <si>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</si>
  <si>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</si>
  <si>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</si>
  <si>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</si>
  <si>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</si>
  <si>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</si>
  <si>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</si>
  <si>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</si>
  <si>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</si>
  <si>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</si>
  <si>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</si>
  <si>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</si>
  <si>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</si>
  <si>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</si>
  <si>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</si>
  <si>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</si>
  <si>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</si>
  <si>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</si>
  <si>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</si>
  <si>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</si>
  <si>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</si>
  <si>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</si>
  <si>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</si>
  <si>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</si>
  <si>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</si>
  <si>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</si>
  <si>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</si>
  <si>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</si>
  <si>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</si>
  <si>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</si>
  <si>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</si>
  <si>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</si>
  <si>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</si>
  <si>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</si>
  <si>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</si>
  <si>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</si>
  <si>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</si>
  <si>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</si>
  <si>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</si>
  <si>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</si>
  <si>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</si>
  <si>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</si>
  <si>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</si>
  <si>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</si>
  <si>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</si>
  <si>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</si>
  <si>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</si>
  <si>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</si>
  <si>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</si>
  <si>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</si>
  <si>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</si>
  <si>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</si>
  <si>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</si>
  <si>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</si>
  <si>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</si>
  <si>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</si>
  <si>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</si>
  <si>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</si>
  <si>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</si>
  <si>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</si>
  <si>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</si>
  <si>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</si>
  <si>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</si>
  <si>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</si>
  <si>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</si>
  <si>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</si>
  <si>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</si>
  <si>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</si>
  <si>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</si>
  <si>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</si>
  <si>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</si>
  <si>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</si>
  <si>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</si>
  <si>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</si>
  <si>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</si>
  <si>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</si>
  <si>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</si>
  <si>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</si>
  <si>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</si>
  <si>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</si>
  <si>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</si>
  <si>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</si>
  <si>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</si>
  <si>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</si>
  <si>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</si>
  <si>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</si>
  <si>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</si>
  <si>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</si>
  <si>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</si>
  <si>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</si>
  <si>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</si>
  <si>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</si>
  <si>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</si>
  <si>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</si>
  <si>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</si>
  <si>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</si>
  <si>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</si>
  <si>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</si>
  <si>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</si>
  <si>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</si>
  <si>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</si>
  <si>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</si>
  <si>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</si>
  <si>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</si>
  <si>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</si>
  <si>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</si>
  <si>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</si>
  <si>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</si>
  <si>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</si>
  <si>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</si>
  <si>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</si>
  <si>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</si>
  <si>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</si>
  <si>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</si>
  <si>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</si>
  <si>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</si>
  <si>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</si>
  <si>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</si>
  <si>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</si>
  <si>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</si>
  <si>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</si>
  <si>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</si>
  <si>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</si>
  <si>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</si>
  <si>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</si>
  <si>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</si>
  <si>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</si>
  <si>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</si>
  <si>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</si>
  <si>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</si>
  <si>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</si>
  <si>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</si>
  <si>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</si>
  <si>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</si>
  <si>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</si>
  <si>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</si>
  <si>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</si>
  <si>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</si>
  <si>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</si>
  <si>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</si>
  <si>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</si>
  <si>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</si>
  <si>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</si>
  <si>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</si>
  <si>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</si>
  <si>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</si>
  <si>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</si>
  <si>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</si>
  <si>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</si>
  <si>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</si>
  <si>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</si>
  <si>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</si>
  <si>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</si>
  <si>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</si>
  <si>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</si>
  <si>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</si>
  <si>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</si>
  <si>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</si>
  <si>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</si>
  <si>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</si>
  <si>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</si>
  <si>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</si>
  <si>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</si>
  <si>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</si>
  <si>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</si>
  <si>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</si>
  <si>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</si>
  <si>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</si>
  <si>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</si>
  <si>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</si>
  <si>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</si>
  <si>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</si>
  <si>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</si>
  <si>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</si>
  <si>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</si>
  <si>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</si>
  <si>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</si>
  <si>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</si>
  <si>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</si>
  <si>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</si>
  <si>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</si>
  <si>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</si>
  <si>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</si>
  <si>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</si>
  <si>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</si>
  <si>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</si>
  <si>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</si>
  <si>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</si>
  <si>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</si>
  <si>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</si>
  <si>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</si>
  <si>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</si>
  <si>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</si>
  <si>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</si>
  <si>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</si>
  <si>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</si>
  <si>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</si>
  <si>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</si>
  <si>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</si>
  <si>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</si>
  <si>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</si>
  <si>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</si>
  <si>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</si>
  <si>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</si>
  <si>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</si>
  <si>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</si>
  <si>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</si>
  <si>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</si>
  <si>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</si>
  <si>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</si>
  <si>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</si>
  <si>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</si>
  <si>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</si>
  <si>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</si>
  <si>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</si>
  <si>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</si>
  <si>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</si>
  <si>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</si>
  <si>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</si>
  <si>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</si>
  <si>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</si>
  <si>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</si>
  <si>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</si>
  <si>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</si>
  <si>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</si>
  <si>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</si>
  <si>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</si>
  <si>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</si>
  <si>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</si>
  <si>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</si>
  <si>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</si>
  <si>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</si>
  <si>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</si>
  <si>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</si>
  <si>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</si>
  <si>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</si>
  <si>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</si>
  <si>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</si>
  <si>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</si>
  <si>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</si>
  <si>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</si>
  <si>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</si>
  <si>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</si>
  <si>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</si>
  <si>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</si>
  <si>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</si>
  <si>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</si>
  <si>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</si>
  <si>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</si>
  <si>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</si>
  <si>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</si>
  <si>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</si>
  <si>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</si>
  <si>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</si>
  <si>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</si>
  <si>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</si>
  <si>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</si>
  <si>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</si>
  <si>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</si>
  <si>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</si>
  <si>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</si>
  <si>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</si>
  <si>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</si>
  <si>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</si>
  <si>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</si>
  <si>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</si>
  <si>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</si>
  <si>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</si>
  <si>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</si>
  <si>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</si>
  <si>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</si>
  <si>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</si>
  <si>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</si>
  <si>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</si>
  <si>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</si>
  <si>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</si>
  <si>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</si>
  <si>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</si>
  <si>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</si>
  <si>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</si>
  <si>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</si>
  <si>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</si>
  <si>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</si>
  <si>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</si>
  <si>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</si>
  <si>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</si>
  <si>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</si>
  <si>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</si>
  <si>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</si>
  <si>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</si>
  <si>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</si>
  <si>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</si>
  <si>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</si>
  <si>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</si>
  <si>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</si>
  <si>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</si>
  <si>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</si>
  <si>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</si>
  <si>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</si>
  <si>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</si>
  <si>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</si>
  <si>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</si>
  <si>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</si>
  <si>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</si>
  <si>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</si>
  <si>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</si>
  <si>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</si>
  <si>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</si>
  <si>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</si>
  <si>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</si>
  <si>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</si>
  <si>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</si>
  <si>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</si>
  <si>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</si>
  <si>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</si>
  <si>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</si>
  <si>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</si>
  <si>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</si>
  <si>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</si>
  <si>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</si>
  <si>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</si>
  <si>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</si>
  <si>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</si>
  <si>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</si>
  <si>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</si>
  <si>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</si>
  <si>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</si>
  <si>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</si>
  <si>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</si>
  <si>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</si>
  <si>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</si>
  <si>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</si>
  <si>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</si>
  <si>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</si>
  <si>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</si>
  <si>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</si>
  <si>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</si>
  <si>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</si>
  <si>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</si>
  <si>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</si>
  <si>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</si>
  <si>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</si>
  <si>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</si>
  <si>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</si>
  <si>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</si>
  <si>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</si>
  <si>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</si>
  <si>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</si>
  <si>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</si>
  <si>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</si>
  <si>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</si>
  <si>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</si>
  <si>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</si>
  <si>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</si>
  <si>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</si>
  <si>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</si>
  <si>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</si>
  <si>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</si>
  <si>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</si>
  <si>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</si>
  <si>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</si>
  <si>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</si>
  <si>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</si>
  <si>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</si>
  <si>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</si>
  <si>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</si>
  <si>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</si>
  <si>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</si>
  <si>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</si>
  <si>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</si>
  <si>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</si>
  <si>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</si>
  <si>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</si>
  <si>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</si>
  <si>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</si>
  <si>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</si>
  <si>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</si>
  <si>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</si>
  <si>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</si>
  <si>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</si>
  <si>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</si>
  <si>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</si>
  <si>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</si>
  <si>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</si>
  <si>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</si>
  <si>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</si>
  <si>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</si>
  <si>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</si>
  <si>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</si>
  <si>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</si>
  <si>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</si>
  <si>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</si>
  <si>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</si>
  <si>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</si>
  <si>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</si>
  <si>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</si>
  <si>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</si>
  <si>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</si>
  <si>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</si>
  <si>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</si>
  <si>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</si>
  <si>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</si>
  <si>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</si>
  <si>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</si>
  <si>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</si>
  <si>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</si>
  <si>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</si>
  <si>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</si>
  <si>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</si>
  <si>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</si>
  <si>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</si>
  <si>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</si>
  <si>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</si>
  <si>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</si>
  <si>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</si>
  <si>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</si>
  <si>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</si>
  <si>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</si>
  <si>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</si>
  <si>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</si>
  <si>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</si>
  <si>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</si>
  <si>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</si>
  <si>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</si>
  <si>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</si>
  <si>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</si>
  <si>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</si>
  <si>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</si>
  <si>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</si>
  <si>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</si>
  <si>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</si>
  <si>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</si>
  <si>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</si>
  <si>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</si>
  <si>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</si>
  <si>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</si>
  <si>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</si>
  <si>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</si>
  <si>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</si>
  <si>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</si>
  <si>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</si>
  <si>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</si>
  <si>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</si>
  <si>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</si>
  <si>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</si>
  <si>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</si>
  <si>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</si>
  <si>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</si>
  <si>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</si>
  <si>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</si>
  <si>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</si>
  <si>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</si>
  <si>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</si>
  <si>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</si>
  <si>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</si>
  <si>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</si>
  <si>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</si>
  <si>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</si>
  <si>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</si>
  <si>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</si>
  <si>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</si>
  <si>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</si>
  <si>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</si>
  <si>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</si>
  <si>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</si>
  <si>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</si>
  <si>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</si>
  <si>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</si>
  <si>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</si>
  <si>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</si>
  <si>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</si>
  <si>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</si>
  <si>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</si>
  <si>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</si>
  <si>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</si>
  <si>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</si>
  <si>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</si>
  <si>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</si>
  <si>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</si>
  <si>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</si>
  <si>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</si>
  <si>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</si>
  <si>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</si>
  <si>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</si>
  <si>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</si>
  <si>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</si>
  <si>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</si>
  <si>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</si>
  <si>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</si>
  <si>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</si>
  <si>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</si>
  <si>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</si>
  <si>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</si>
  <si>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</si>
  <si>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</si>
  <si>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</si>
  <si>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</si>
  <si>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</si>
  <si>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</si>
  <si>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</si>
  <si>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</si>
  <si>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</si>
  <si>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</si>
  <si>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</si>
  <si>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</si>
  <si>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</si>
  <si>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</si>
  <si>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</si>
  <si>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</si>
  <si>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</si>
  <si>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</si>
  <si>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</si>
  <si>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</si>
  <si>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</si>
  <si>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</si>
  <si>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</si>
  <si>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</si>
  <si>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</si>
  <si>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</si>
  <si>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</si>
  <si>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</si>
  <si>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</si>
  <si>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</si>
  <si>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</si>
  <si>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</si>
  <si>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</si>
  <si>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</si>
  <si>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</si>
  <si>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</si>
  <si>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</si>
  <si>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</si>
  <si>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</si>
  <si>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</si>
  <si>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</si>
  <si>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</si>
  <si>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</si>
  <si>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</si>
  <si>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</si>
  <si>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</si>
  <si>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</si>
  <si>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</si>
  <si>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</si>
  <si>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</si>
  <si>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</si>
  <si>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</si>
  <si>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</si>
  <si>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</si>
  <si>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</si>
  <si>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</si>
  <si>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</si>
  <si>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</si>
  <si>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</si>
  <si>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</si>
  <si>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</si>
  <si>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</si>
  <si>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</si>
  <si>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</si>
  <si>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</si>
  <si>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</si>
  <si>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</si>
  <si>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</si>
  <si>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</si>
  <si>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</si>
  <si>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</si>
  <si>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</si>
  <si>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</si>
  <si>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</si>
  <si>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</si>
  <si>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</si>
  <si>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</si>
  <si>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</si>
  <si>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</si>
  <si>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</si>
  <si>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</si>
  <si>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</si>
  <si>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</si>
  <si>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</si>
  <si>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</si>
  <si>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</si>
  <si>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</si>
  <si>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</si>
  <si>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</si>
  <si>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</si>
  <si>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</si>
  <si>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</si>
  <si>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</si>
  <si>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</si>
  <si>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</si>
  <si>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</si>
  <si>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</si>
  <si>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</si>
  <si>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</si>
  <si>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</si>
  <si>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</si>
  <si>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</si>
  <si>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</si>
  <si>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</si>
  <si>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</si>
  <si>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</si>
  <si>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</si>
  <si>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</si>
  <si>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</si>
  <si>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</si>
  <si>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</si>
  <si>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</si>
  <si>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</si>
  <si>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</si>
  <si>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</si>
  <si>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</si>
  <si>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</si>
  <si>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</si>
  <si>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</si>
  <si>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</si>
  <si>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</si>
  <si>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</si>
  <si>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</si>
  <si>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</si>
  <si>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</si>
  <si>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</si>
  <si>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</si>
  <si>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</si>
  <si>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</si>
  <si>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</si>
  <si>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</si>
  <si>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</si>
  <si>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</si>
  <si>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</si>
  <si>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</si>
  <si>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</si>
  <si>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</si>
  <si>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</si>
  <si>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</si>
  <si>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</si>
  <si>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</si>
  <si>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</si>
  <si>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</si>
  <si>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</si>
  <si>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</si>
  <si>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</si>
  <si>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</si>
  <si>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</si>
  <si>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</si>
  <si>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</si>
  <si>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</si>
  <si>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</si>
  <si>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</si>
  <si>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</si>
  <si>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</si>
  <si>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</si>
  <si>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</si>
  <si>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</si>
  <si>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</si>
  <si>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</si>
  <si>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</si>
  <si>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</si>
  <si>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</si>
  <si>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</si>
  <si>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</si>
  <si>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</si>
  <si>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</si>
  <si>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</si>
  <si>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</si>
  <si>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</si>
  <si>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</si>
  <si>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</si>
  <si>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</si>
  <si>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</si>
  <si>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</si>
  <si>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</si>
  <si>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</si>
  <si>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</si>
  <si>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</si>
  <si>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</si>
  <si>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</si>
  <si>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</si>
  <si>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</si>
  <si>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</si>
  <si>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</si>
  <si>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</si>
  <si>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</si>
  <si>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</si>
  <si>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</si>
  <si>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</si>
  <si>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</si>
  <si>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</si>
  <si>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</si>
  <si>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</si>
  <si>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</si>
  <si>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</si>
  <si>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</si>
  <si>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</si>
  <si>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</si>
  <si>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</si>
  <si>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</si>
  <si>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</si>
  <si>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</si>
  <si>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</si>
  <si>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</si>
  <si>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</si>
  <si>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</si>
  <si>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</si>
  <si>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</si>
  <si>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</si>
  <si>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</si>
  <si>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</si>
  <si>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</si>
  <si>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</si>
  <si>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</si>
  <si>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</si>
  <si>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</si>
  <si>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</si>
  <si>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</si>
  <si>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</si>
  <si>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</si>
  <si>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</si>
  <si>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</si>
  <si>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</si>
  <si>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</si>
  <si>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</si>
  <si>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</si>
  <si>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</si>
  <si>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</si>
  <si>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</si>
  <si>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</si>
  <si>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</si>
  <si>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</si>
  <si>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</si>
  <si>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</si>
  <si>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</si>
  <si>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</si>
  <si>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</si>
  <si>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</si>
  <si>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</si>
  <si>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</si>
  <si>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</si>
  <si>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</si>
  <si>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</si>
  <si>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</si>
  <si>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</si>
  <si>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</si>
  <si>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</si>
  <si>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</si>
  <si>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</si>
  <si>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</si>
  <si>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</si>
  <si>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</si>
  <si>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</si>
  <si>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</si>
  <si>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</si>
  <si>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</si>
  <si>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</si>
  <si>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</si>
  <si>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</si>
  <si>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</si>
  <si>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</si>
  <si>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</si>
  <si>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</si>
  <si>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</si>
  <si>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</si>
  <si>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</si>
  <si>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</si>
  <si>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</si>
  <si>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</si>
  <si>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</si>
  <si>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</si>
  <si>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</si>
  <si>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</si>
  <si>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</si>
  <si>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</si>
  <si>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</si>
  <si>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</si>
  <si>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</si>
  <si>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</si>
  <si>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</si>
  <si>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</si>
  <si>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</si>
  <si>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</si>
  <si>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</si>
  <si>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</si>
  <si>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</si>
  <si>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</si>
  <si>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</si>
  <si>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</si>
  <si>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</si>
  <si>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</si>
  <si>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</si>
  <si>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</si>
  <si>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</si>
  <si>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</si>
  <si>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</si>
  <si>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</si>
  <si>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</si>
  <si>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</si>
  <si>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</si>
  <si>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</si>
  <si>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</si>
  <si>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</si>
  <si>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</si>
  <si>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</si>
  <si>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</si>
  <si>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</si>
  <si>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</si>
  <si>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</si>
  <si>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</si>
  <si>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</si>
  <si>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</si>
  <si>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</si>
  <si>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</si>
  <si>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</si>
  <si>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</si>
  <si>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</si>
  <si>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</si>
  <si>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</si>
  <si>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</si>
  <si>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</si>
  <si>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</si>
  <si>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</si>
  <si>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</si>
  <si>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</si>
  <si>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</si>
  <si>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</si>
  <si>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</si>
  <si>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</si>
  <si>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</si>
  <si>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</si>
  <si>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</si>
  <si>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</si>
  <si>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</si>
  <si>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</si>
  <si>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</si>
  <si>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</si>
  <si>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</si>
  <si>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</si>
  <si>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</si>
  <si>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</si>
  <si>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</si>
  <si>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</si>
  <si>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</si>
  <si>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</si>
  <si>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</si>
  <si>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</si>
  <si>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</si>
  <si>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</si>
  <si>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</si>
  <si>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</si>
  <si>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</si>
  <si>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</si>
  <si>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</si>
  <si>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</si>
  <si>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</si>
  <si>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</si>
  <si>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</si>
  <si>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</si>
  <si>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</si>
  <si>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</si>
  <si>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</si>
  <si>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</si>
  <si>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</si>
  <si>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</si>
  <si>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</si>
  <si>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</si>
  <si>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</si>
  <si>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</si>
  <si>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</si>
  <si>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</si>
  <si>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</si>
  <si>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</si>
  <si>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</si>
  <si>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</si>
  <si>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</si>
  <si>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</si>
  <si>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</si>
  <si>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</si>
  <si>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</si>
  <si>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</si>
  <si>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</si>
  <si>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</si>
  <si>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</si>
  <si>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</si>
  <si>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</si>
  <si>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</si>
  <si>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</si>
  <si>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</si>
  <si>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</si>
  <si>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</si>
  <si>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</si>
  <si>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</si>
  <si>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</si>
  <si>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</si>
  <si>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</si>
  <si>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</si>
  <si>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</si>
  <si>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</si>
  <si>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</si>
  <si>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</si>
  <si>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</si>
  <si>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</si>
  <si>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</si>
  <si>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</si>
  <si>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</si>
  <si>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</si>
  <si>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</si>
  <si>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</si>
  <si>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</si>
  <si>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</si>
  <si>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</si>
  <si>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</si>
  <si>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</si>
  <si>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</si>
  <si>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</si>
  <si>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</si>
  <si>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</si>
  <si>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</si>
  <si>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</si>
  <si>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</si>
  <si>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</si>
  <si>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</si>
  <si>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</si>
  <si>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</si>
  <si>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</si>
  <si>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</si>
  <si>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</si>
  <si>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</si>
  <si>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</si>
  <si>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</si>
  <si>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</si>
  <si>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</si>
  <si>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</si>
  <si>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</si>
  <si>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</si>
  <si>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</si>
  <si>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</si>
  <si>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</si>
  <si>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</si>
  <si>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</si>
  <si>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</si>
  <si>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</si>
  <si>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</si>
  <si>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</si>
  <si>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</si>
  <si>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</si>
  <si>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</si>
  <si>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</si>
  <si>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</si>
  <si>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</si>
  <si>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</si>
  <si>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</si>
  <si>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</si>
  <si>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</si>
  <si>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</si>
  <si>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</si>
  <si>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</si>
  <si>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</si>
  <si>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</si>
  <si>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</si>
  <si>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</si>
  <si>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</si>
  <si>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</si>
  <si>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</si>
  <si>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</si>
  <si>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</si>
  <si>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</si>
  <si>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</si>
  <si>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</si>
  <si>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</si>
  <si>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</si>
  <si>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</si>
  <si>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</si>
  <si>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</si>
  <si>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</si>
  <si>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</si>
  <si>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</si>
  <si>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</si>
  <si>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</si>
  <si>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</si>
  <si>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</si>
  <si>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</si>
  <si>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</si>
  <si>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</si>
  <si>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</si>
  <si>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</si>
  <si>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</si>
  <si>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</si>
  <si>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</si>
  <si>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</si>
  <si>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</si>
  <si>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</si>
  <si>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</si>
  <si>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</si>
  <si>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</si>
  <si>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</si>
  <si>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</si>
  <si>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</si>
  <si>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</si>
  <si>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</si>
  <si>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</si>
  <si>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</si>
  <si>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</si>
  <si>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</si>
  <si>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</si>
  <si>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</si>
  <si>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</si>
  <si>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</si>
  <si>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</si>
  <si>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</si>
  <si>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</si>
  <si>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</si>
  <si>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</si>
  <si>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</si>
  <si>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</si>
  <si>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</si>
  <si>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</si>
  <si>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</si>
  <si>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</si>
  <si>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</si>
  <si>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</si>
  <si>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</si>
  <si>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</si>
  <si>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</si>
  <si>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</si>
  <si>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</si>
  <si>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</si>
  <si>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</si>
  <si>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</si>
  <si>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</si>
  <si>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</si>
  <si>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</si>
  <si>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</si>
  <si>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</si>
  <si>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</si>
  <si>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</si>
  <si>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</si>
  <si>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</si>
  <si>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</si>
  <si>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</si>
  <si>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</si>
  <si>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</si>
  <si>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</si>
  <si>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</si>
  <si>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</si>
  <si>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</si>
  <si>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</si>
  <si>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</si>
  <si>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</si>
  <si>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</si>
  <si>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</si>
  <si>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</si>
  <si>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</si>
  <si>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</si>
  <si>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</si>
  <si>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</si>
  <si>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</si>
  <si>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</si>
  <si>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</si>
  <si>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</si>
  <si>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</si>
  <si>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</si>
  <si>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</si>
  <si>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</si>
  <si>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</si>
  <si>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</si>
  <si>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</si>
  <si>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</si>
  <si>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</si>
  <si>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</si>
  <si>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</si>
  <si>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</si>
  <si>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</si>
  <si>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</si>
  <si>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</si>
  <si>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</si>
  <si>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</si>
  <si>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</si>
  <si>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</si>
  <si>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</si>
  <si>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</si>
  <si>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</si>
  <si>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</si>
  <si>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</si>
  <si>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</si>
  <si>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</si>
  <si>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</si>
  <si>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</si>
  <si>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</si>
  <si>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</si>
  <si>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</si>
  <si>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</si>
  <si>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</si>
  <si>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</si>
  <si>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</si>
  <si>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</si>
  <si>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</si>
  <si>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</si>
  <si>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</si>
  <si>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</si>
  <si>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</si>
  <si>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</si>
  <si>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</si>
  <si>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</si>
  <si>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</si>
  <si>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</si>
  <si>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</si>
  <si>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</si>
  <si>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</si>
  <si>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</si>
  <si>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</si>
  <si>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</si>
  <si>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</si>
  <si>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</si>
  <si>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</si>
  <si>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</si>
  <si>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</si>
  <si>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</si>
  <si>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</si>
  <si>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</si>
  <si>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</si>
  <si>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</si>
  <si>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</si>
  <si>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</si>
  <si>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</si>
  <si>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</si>
  <si>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</si>
  <si>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</si>
  <si>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</si>
  <si>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</si>
  <si>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</si>
  <si>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</si>
  <si>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</si>
  <si>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</si>
  <si>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</si>
  <si>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</si>
  <si>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</si>
  <si>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</si>
  <si>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</si>
  <si>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</si>
  <si>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</si>
  <si>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</si>
  <si>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</si>
  <si>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</si>
  <si>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</si>
  <si>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</si>
  <si>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</si>
  <si>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</si>
  <si>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</si>
  <si>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</si>
  <si>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</si>
  <si>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</si>
  <si>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</si>
  <si>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</si>
  <si>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</si>
  <si>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</si>
  <si>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</si>
  <si>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</si>
  <si>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</si>
  <si>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</si>
  <si>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</si>
  <si>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</si>
  <si>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</si>
  <si>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</si>
  <si>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</si>
  <si>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</si>
  <si>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</si>
  <si>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</si>
  <si>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</si>
  <si>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</si>
  <si>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</si>
  <si>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</si>
  <si>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</si>
  <si>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</si>
  <si>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</si>
  <si>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</si>
  <si>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</si>
  <si>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</si>
  <si>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</si>
  <si>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</si>
  <si>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</si>
  <si>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</si>
  <si>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</si>
  <si>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</si>
  <si>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</si>
  <si>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</si>
  <si>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</si>
  <si>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</si>
  <si>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</si>
  <si>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</si>
  <si>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</si>
  <si>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</si>
  <si>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</si>
  <si>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</si>
  <si>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</si>
  <si>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</si>
  <si>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</si>
  <si>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</si>
  <si>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</si>
  <si>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</si>
  <si>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</si>
  <si>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</si>
  <si>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</si>
  <si>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</si>
  <si>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</si>
  <si>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</si>
  <si>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</si>
  <si>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</si>
  <si>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</si>
  <si>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</si>
  <si>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</si>
  <si>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</si>
  <si>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</si>
  <si>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</si>
  <si>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</si>
  <si>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</si>
  <si>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</si>
  <si>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</si>
  <si>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</si>
  <si>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</si>
  <si>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</si>
  <si>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</si>
  <si>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</si>
  <si>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</si>
  <si>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</si>
  <si>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</si>
  <si>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</si>
  <si>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</si>
  <si>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</si>
  <si>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</si>
  <si>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</si>
  <si>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</si>
  <si>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</si>
  <si>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</si>
  <si>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</si>
  <si>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</si>
  <si>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</si>
  <si>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</si>
  <si>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</si>
  <si>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</si>
  <si>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</si>
  <si>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</si>
  <si>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</si>
  <si>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</si>
  <si>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</si>
  <si>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</si>
  <si>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</si>
  <si>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</si>
  <si>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</si>
  <si>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</si>
  <si>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</si>
  <si>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</si>
  <si>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</si>
  <si>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</si>
  <si>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</si>
  <si>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</si>
  <si>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</si>
  <si>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</si>
  <si>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</si>
  <si>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</si>
  <si>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</si>
  <si>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</si>
  <si>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</si>
  <si>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</si>
  <si>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</si>
  <si>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</si>
  <si>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</si>
  <si>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</si>
  <si>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</si>
  <si>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</si>
  <si>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</si>
  <si>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</si>
  <si>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</si>
  <si>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</si>
  <si>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</si>
  <si>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</si>
  <si>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</si>
  <si>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</si>
  <si>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</si>
  <si>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</si>
  <si>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</si>
  <si>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</si>
  <si>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</si>
  <si>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</si>
  <si>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</si>
  <si>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</si>
  <si>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</si>
  <si>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</si>
  <si>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</si>
  <si>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</si>
  <si>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</si>
  <si>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</si>
  <si>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</si>
  <si>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</si>
  <si>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</si>
  <si>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</si>
  <si>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</si>
  <si>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</si>
  <si>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</si>
  <si>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</si>
  <si>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</si>
  <si>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</si>
  <si>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</si>
  <si>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</si>
  <si>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</si>
  <si>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</si>
  <si>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</si>
  <si>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</si>
  <si>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</si>
  <si>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</si>
  <si>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</si>
  <si>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</si>
  <si>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</si>
  <si>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</si>
  <si>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</si>
  <si>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</si>
  <si>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</si>
  <si>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</si>
  <si>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</si>
  <si>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</si>
  <si>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</si>
  <si>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</si>
  <si>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</si>
  <si>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</si>
  <si>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</si>
  <si>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</si>
  <si>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</si>
  <si>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</si>
  <si>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</si>
  <si>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</si>
  <si>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</si>
  <si>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</si>
  <si>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</si>
  <si>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</si>
  <si>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</si>
  <si>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</si>
  <si>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</si>
  <si>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</si>
  <si>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</si>
  <si>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</si>
  <si>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</si>
  <si>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</si>
  <si>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</si>
  <si>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</si>
  <si>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</si>
  <si>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</si>
  <si>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</si>
  <si>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</si>
  <si>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</si>
  <si>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</si>
  <si>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</si>
  <si>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</si>
  <si>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</si>
  <si>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</si>
  <si>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</si>
  <si>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</si>
  <si>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</si>
  <si>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</si>
  <si>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</si>
  <si>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</si>
  <si>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</si>
  <si>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</si>
  <si>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</si>
  <si>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</si>
  <si>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</si>
  <si>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</si>
  <si>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</si>
  <si>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</si>
  <si>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</si>
  <si>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</si>
  <si>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</si>
  <si>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</si>
  <si>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</si>
  <si>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</si>
  <si>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</si>
  <si>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</si>
  <si>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</si>
  <si>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</si>
  <si>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</si>
  <si>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</si>
  <si>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</si>
  <si>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</si>
  <si>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</si>
  <si>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</si>
  <si>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</si>
  <si>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</si>
  <si>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</si>
  <si>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</si>
  <si>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</si>
  <si>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</si>
  <si>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</si>
  <si>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</si>
  <si>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</si>
  <si>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</si>
  <si>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</si>
  <si>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</si>
  <si>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</si>
  <si>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</si>
  <si>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</si>
  <si>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</si>
  <si>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</si>
  <si>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</si>
  <si>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</si>
  <si>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</si>
  <si>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</si>
  <si>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</si>
  <si>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</si>
  <si>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</si>
  <si>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</si>
  <si>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</si>
  <si>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</si>
  <si>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</si>
  <si>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</si>
  <si>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</si>
  <si>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</si>
  <si>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</si>
  <si>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</si>
  <si>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</si>
  <si>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</si>
  <si>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</si>
  <si>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</si>
  <si>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</si>
  <si>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</si>
  <si>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</si>
  <si>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</si>
  <si>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</si>
  <si>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</si>
  <si>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</si>
  <si>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</si>
  <si>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</si>
  <si>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</si>
  <si>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</si>
  <si>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</si>
  <si>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</si>
  <si>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</si>
  <si>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</si>
  <si>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</si>
  <si>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</si>
  <si>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</si>
  <si>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</si>
  <si>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</si>
  <si>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</si>
  <si>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</si>
  <si>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</si>
  <si>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</si>
  <si>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</si>
  <si>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</si>
  <si>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</si>
  <si>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</si>
  <si>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</si>
  <si>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</si>
  <si>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</si>
  <si>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</si>
  <si>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</si>
  <si>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</si>
  <si>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</si>
  <si>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</si>
  <si>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</si>
  <si>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</si>
  <si>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</si>
  <si>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</si>
  <si>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</si>
  <si>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</si>
  <si>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</si>
  <si>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</si>
  <si>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</si>
  <si>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</si>
  <si>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</si>
  <si>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</si>
  <si>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</si>
  <si>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</si>
  <si>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</si>
  <si>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</si>
  <si>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</si>
  <si>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</si>
  <si>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</si>
  <si>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</si>
  <si>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</si>
  <si>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</si>
  <si>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</si>
  <si>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</si>
  <si>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</si>
  <si>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</si>
  <si>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</si>
  <si>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</si>
  <si>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</si>
  <si>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</si>
  <si>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</si>
  <si>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</si>
  <si>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</si>
  <si>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</si>
  <si>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</si>
  <si>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</si>
  <si>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</si>
  <si>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</si>
  <si>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</si>
  <si>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</si>
  <si>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</si>
  <si>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</si>
  <si>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</si>
  <si>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</si>
  <si>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</si>
  <si>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</si>
  <si>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</si>
  <si>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</si>
  <si>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</si>
  <si>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</si>
  <si>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</si>
  <si>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</si>
  <si>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</si>
  <si>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</si>
  <si>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</si>
  <si>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</si>
  <si>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</si>
  <si>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</si>
  <si>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</si>
  <si>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</si>
  <si>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</si>
  <si>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</si>
  <si>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</si>
  <si>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</si>
  <si>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</si>
  <si>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</si>
  <si>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</si>
  <si>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</si>
  <si>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</si>
  <si>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</si>
  <si>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</si>
  <si>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</si>
  <si>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</si>
  <si>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</si>
  <si>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</si>
  <si>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</si>
  <si>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</si>
  <si>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</si>
  <si>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</si>
  <si>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</si>
  <si>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</si>
  <si>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</si>
  <si>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</si>
  <si>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</si>
  <si>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</si>
  <si>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</si>
  <si>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</si>
  <si>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</si>
  <si>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</si>
  <si>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</si>
  <si>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</si>
  <si>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</si>
  <si>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</si>
  <si>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</si>
  <si>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</si>
  <si>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</si>
  <si>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</si>
  <si>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</si>
  <si>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</si>
  <si>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</si>
  <si>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</si>
  <si>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</si>
  <si>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</si>
  <si>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</si>
  <si>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</si>
  <si>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</si>
  <si>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</si>
  <si>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</si>
  <si>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</si>
  <si>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</si>
  <si>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</si>
  <si>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</si>
  <si>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</si>
  <si>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</si>
  <si>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</si>
  <si>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</si>
  <si>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</si>
  <si>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</si>
  <si>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</si>
  <si>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</si>
  <si>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</si>
  <si>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</si>
  <si>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</si>
  <si>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</si>
  <si>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</si>
  <si>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</si>
  <si>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</si>
  <si>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</si>
  <si>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</si>
  <si>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</si>
  <si>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</si>
  <si>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</si>
  <si>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</si>
  <si>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</si>
  <si>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</si>
  <si>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</si>
  <si>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</si>
  <si>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</si>
  <si>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</si>
  <si>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</si>
  <si>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</si>
  <si>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</si>
  <si>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</si>
  <si>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</si>
  <si>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</si>
  <si>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</si>
  <si>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</si>
  <si>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</si>
  <si>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</si>
  <si>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</si>
  <si>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</si>
  <si>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</si>
  <si>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</si>
  <si>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</si>
  <si>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</si>
  <si>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</si>
  <si>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</si>
  <si>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</si>
  <si>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</si>
  <si>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</si>
  <si>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</si>
  <si>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</si>
  <si>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</si>
  <si>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</si>
  <si>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</si>
  <si>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</si>
  <si>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</si>
  <si>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</si>
  <si>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</si>
  <si>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</si>
  <si>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</si>
  <si>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</si>
  <si>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</si>
  <si>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</si>
  <si>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</si>
  <si>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</si>
  <si>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</si>
  <si>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</si>
  <si>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</si>
  <si>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</si>
  <si>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</si>
  <si>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</si>
  <si>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</si>
  <si>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</si>
  <si>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</si>
  <si>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</si>
  <si>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</si>
  <si>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</si>
  <si>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</si>
  <si>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</si>
  <si>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</si>
  <si>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</si>
  <si>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</si>
  <si>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</si>
  <si>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</si>
  <si>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</si>
  <si>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</si>
  <si>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</si>
  <si>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</si>
  <si>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</si>
  <si>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</si>
  <si>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</si>
  <si>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</si>
  <si>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</si>
  <si>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</si>
  <si>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</si>
  <si>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</si>
  <si>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</si>
  <si>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</si>
  <si>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</si>
  <si>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</si>
  <si>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</si>
  <si>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</si>
  <si>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</si>
  <si>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</si>
  <si>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</si>
  <si>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</si>
  <si>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</si>
  <si>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</si>
  <si>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</si>
  <si>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</si>
  <si>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</si>
  <si>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</si>
  <si>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</si>
  <si>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</si>
  <si>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</si>
  <si>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</si>
  <si>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</si>
  <si>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</si>
  <si>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</si>
  <si>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</si>
  <si>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</si>
  <si>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</si>
  <si>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</si>
  <si>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</si>
  <si>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</si>
  <si>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</si>
  <si>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</si>
  <si>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</si>
  <si>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</si>
  <si>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</si>
  <si>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</si>
  <si>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</si>
  <si>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</si>
  <si>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</si>
  <si>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</si>
  <si>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</si>
  <si>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</si>
  <si>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</si>
  <si>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</si>
  <si>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</si>
  <si>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</si>
  <si>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</si>
  <si>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</si>
  <si>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</si>
  <si>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</si>
  <si>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</si>
  <si>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</si>
  <si>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</si>
  <si>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</si>
  <si>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</si>
  <si>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</si>
  <si>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</si>
  <si>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</si>
  <si>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</si>
  <si>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</si>
  <si>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</si>
  <si>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</si>
  <si>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</si>
  <si>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</si>
  <si>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</si>
  <si>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</si>
  <si>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</si>
  <si>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</si>
  <si>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</si>
  <si>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</si>
  <si>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</si>
  <si>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</si>
  <si>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</si>
  <si>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</si>
  <si>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</si>
  <si>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</si>
  <si>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</si>
  <si>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</si>
  <si>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</si>
  <si>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</si>
  <si>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</si>
  <si>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</si>
  <si>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</si>
  <si>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</si>
  <si>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</si>
  <si>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</si>
  <si>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</si>
  <si>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</si>
  <si>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</si>
  <si>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</si>
  <si>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</si>
  <si>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</si>
  <si>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</si>
  <si>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</si>
  <si>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</si>
  <si>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</si>
  <si>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</si>
  <si>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</si>
  <si>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</si>
  <si>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</si>
  <si>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</si>
  <si>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</si>
  <si>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</si>
  <si>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</si>
  <si>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</si>
  <si>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</si>
  <si>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</si>
  <si>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</si>
  <si>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</si>
  <si>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</si>
  <si>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</si>
  <si>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</si>
  <si>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</si>
  <si>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</si>
  <si>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</si>
  <si>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</si>
  <si>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</si>
  <si>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</si>
  <si>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</si>
  <si>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</si>
  <si>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</si>
  <si>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</si>
  <si>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</si>
  <si>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</si>
  <si>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</si>
  <si>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</si>
  <si>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</si>
  <si>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</si>
  <si>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</si>
  <si>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</si>
  <si>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</si>
  <si>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</si>
  <si>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</si>
  <si>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</si>
  <si>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</si>
  <si>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</si>
  <si>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</si>
  <si>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</si>
  <si>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</si>
  <si>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</si>
  <si>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</si>
  <si>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</si>
  <si>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</si>
  <si>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</si>
  <si>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</si>
  <si>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</si>
  <si>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</si>
  <si>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</si>
  <si>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</si>
  <si>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</si>
  <si>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</si>
  <si>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</si>
  <si>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</si>
  <si>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</si>
  <si>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</si>
  <si>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</si>
  <si>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</si>
  <si>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</si>
  <si>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</si>
  <si>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</si>
  <si>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</si>
  <si>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</si>
  <si>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</si>
  <si>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</si>
  <si>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</si>
  <si>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</si>
  <si>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</si>
  <si>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</si>
  <si>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</si>
  <si>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</si>
  <si>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</si>
  <si>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</si>
  <si>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</si>
  <si>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</si>
  <si>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</si>
  <si>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</si>
  <si>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</si>
  <si>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</si>
  <si>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</si>
  <si>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</si>
  <si>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</si>
  <si>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</si>
  <si>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</si>
  <si>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</si>
  <si>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</si>
  <si>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</si>
  <si>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</si>
  <si>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</si>
  <si>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</si>
  <si>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</si>
  <si>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</si>
  <si>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</si>
  <si>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</si>
  <si>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</si>
  <si>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</si>
  <si>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</si>
  <si>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</si>
  <si>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</si>
  <si>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</si>
  <si>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</si>
  <si>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</si>
  <si>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</si>
  <si>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</si>
  <si>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</si>
  <si>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</si>
  <si>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</si>
  <si>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</si>
  <si>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</si>
  <si>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</si>
  <si>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</si>
  <si>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</si>
  <si>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</si>
  <si>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</si>
  <si>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</si>
  <si>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</si>
  <si>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</si>
  <si>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</si>
  <si>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</si>
  <si>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</si>
  <si>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</si>
  <si>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</si>
  <si>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</si>
  <si>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</si>
  <si>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</si>
  <si>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</si>
  <si>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</si>
  <si>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</si>
  <si>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</si>
  <si>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</si>
  <si>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</si>
  <si>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</si>
  <si>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</si>
  <si>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</si>
  <si>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</si>
  <si>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</si>
  <si>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</si>
  <si>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</si>
  <si>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</si>
  <si>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</si>
  <si>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</si>
  <si>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</si>
  <si>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</si>
  <si>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</si>
  <si>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</si>
  <si>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</si>
  <si>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</si>
  <si>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</si>
  <si>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</si>
  <si>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</si>
  <si>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</si>
  <si>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</si>
  <si>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</si>
  <si>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</si>
  <si>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</si>
  <si>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</si>
  <si>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</si>
  <si>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</si>
  <si>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</si>
  <si>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</si>
  <si>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</si>
  <si>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</si>
  <si>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</si>
  <si>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</si>
  <si>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</si>
  <si>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</si>
  <si>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</si>
  <si>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</si>
  <si>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</si>
  <si>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</si>
  <si>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</si>
  <si>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</si>
  <si>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</si>
  <si>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</si>
  <si>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</si>
  <si>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</si>
  <si>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</si>
  <si>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</si>
  <si>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</si>
  <si>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</si>
  <si>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</si>
  <si>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</si>
  <si>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</si>
  <si>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</si>
  <si>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</si>
  <si>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</si>
  <si>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</si>
  <si>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</si>
  <si>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</si>
  <si>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</si>
  <si>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</si>
  <si>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</si>
  <si>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</si>
  <si>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</si>
  <si>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</si>
  <si>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</si>
  <si>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</si>
  <si>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</si>
  <si>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</si>
  <si>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</si>
  <si>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</si>
  <si>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</si>
  <si>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</si>
  <si>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</si>
  <si>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</si>
  <si>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</si>
  <si>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</si>
  <si>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</si>
  <si>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</si>
  <si>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</si>
  <si>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</si>
  <si>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</si>
  <si>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</si>
  <si>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</si>
  <si>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</si>
  <si>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</si>
  <si>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</si>
  <si>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</si>
  <si>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</si>
  <si>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</si>
  <si>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</si>
  <si>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</si>
  <si>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</si>
  <si>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</si>
  <si>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</si>
  <si>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</si>
  <si>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</si>
  <si>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</si>
  <si>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</si>
  <si>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</si>
  <si>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</si>
  <si>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</si>
  <si>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</si>
  <si>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</si>
  <si>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</si>
  <si>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</si>
  <si>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</si>
  <si>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</si>
  <si>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</si>
  <si>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</si>
  <si>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</si>
  <si>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</si>
  <si>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</si>
  <si>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</si>
  <si>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</si>
  <si>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</si>
  <si>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</si>
  <si>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</si>
  <si>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</si>
  <si>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</si>
  <si>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</si>
  <si>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</si>
  <si>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</si>
  <si>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</si>
  <si>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</si>
  <si>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</si>
  <si>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</si>
  <si>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</si>
  <si>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</si>
  <si>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</si>
  <si>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</si>
  <si>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</si>
  <si>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</si>
  <si>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</si>
  <si>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</si>
  <si>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</si>
  <si>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</si>
  <si>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</si>
  <si>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</si>
  <si>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</si>
  <si>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</si>
  <si>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</si>
  <si>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</si>
  <si>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</si>
  <si>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</si>
  <si>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</si>
  <si>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</si>
  <si>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</si>
  <si>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</si>
  <si>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</si>
  <si>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</si>
  <si>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</si>
  <si>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</si>
  <si>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</si>
  <si>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</si>
  <si>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</si>
  <si>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</si>
  <si>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</si>
  <si>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</si>
  <si>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</si>
  <si>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</si>
  <si>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</si>
  <si>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</si>
  <si>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</si>
  <si>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</si>
  <si>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</si>
  <si>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</si>
  <si>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</si>
  <si>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</si>
  <si>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</si>
  <si>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</si>
  <si>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</si>
  <si>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</si>
  <si>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</si>
  <si>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</si>
  <si>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</si>
  <si>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</si>
  <si>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</si>
  <si>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</si>
  <si>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</si>
  <si>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</si>
  <si>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</si>
  <si>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</si>
  <si>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</si>
  <si>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</si>
  <si>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</si>
  <si>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</si>
  <si>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</si>
  <si>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</si>
  <si>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</si>
  <si>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</si>
  <si>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</si>
  <si>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</si>
  <si>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</si>
  <si>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</si>
  <si>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</si>
  <si>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</si>
  <si>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</si>
  <si>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</si>
  <si>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</si>
  <si>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</si>
  <si>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</si>
  <si>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</si>
  <si>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</si>
  <si>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</si>
  <si>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</si>
  <si>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</si>
  <si>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</si>
  <si>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</si>
  <si>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</si>
  <si>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</si>
  <si>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</si>
  <si>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</si>
  <si>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</si>
  <si>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</si>
  <si>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</si>
  <si>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</si>
  <si>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</si>
  <si>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</si>
  <si>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</si>
  <si>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</si>
  <si>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</si>
  <si>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</si>
  <si>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</si>
  <si>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</si>
  <si>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</si>
  <si>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</si>
  <si>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</si>
  <si>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</si>
  <si>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</si>
  <si>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</si>
  <si>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</si>
  <si>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</si>
  <si>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</si>
  <si>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</si>
  <si>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</si>
  <si>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</si>
  <si>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</si>
  <si>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</si>
  <si>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</si>
  <si>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</si>
  <si>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</si>
  <si>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</si>
  <si>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</si>
  <si>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</si>
  <si>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</si>
  <si>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</si>
  <si>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</si>
  <si>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</si>
  <si>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</si>
  <si>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</si>
  <si>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</si>
  <si>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</si>
  <si>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</si>
  <si>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</si>
  <si>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</si>
  <si>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</si>
  <si>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</si>
  <si>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</si>
  <si>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</si>
  <si>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</si>
  <si>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</si>
  <si>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</si>
  <si>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</si>
  <si>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</si>
  <si>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</si>
  <si>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</si>
  <si>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</si>
  <si>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</si>
  <si>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</si>
  <si>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</si>
  <si>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</si>
  <si>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</si>
  <si>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</si>
  <si>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</si>
  <si>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</si>
  <si>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</si>
  <si>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</si>
  <si>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</si>
  <si>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</si>
  <si>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</si>
  <si>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</si>
  <si>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</si>
  <si>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</si>
  <si>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</si>
  <si>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</si>
  <si>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</si>
  <si>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</si>
  <si>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</si>
  <si>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</si>
  <si>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</si>
  <si>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</si>
  <si>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</si>
  <si>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</si>
  <si>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</si>
  <si>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</si>
  <si>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</si>
  <si>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</si>
  <si>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</si>
  <si>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</si>
  <si>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</si>
  <si>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</si>
  <si>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</si>
  <si>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</si>
  <si>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</si>
  <si>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</si>
  <si>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</si>
  <si>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</si>
  <si>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</si>
  <si>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</si>
  <si>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</si>
  <si>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</si>
  <si>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</si>
  <si>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</si>
  <si>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</si>
  <si>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</si>
  <si>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</si>
  <si>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</si>
  <si>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</si>
  <si>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</si>
  <si>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</si>
  <si>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</si>
  <si>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</si>
  <si>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</si>
  <si>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</si>
  <si>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</si>
  <si>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</si>
  <si>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</si>
  <si>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</si>
  <si>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</si>
  <si>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</si>
  <si>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</si>
  <si>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</si>
  <si>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</si>
  <si>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</si>
  <si>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</si>
  <si>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</si>
  <si>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</si>
  <si>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</si>
  <si>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</si>
  <si>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</si>
  <si>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</si>
  <si>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</si>
  <si>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</si>
  <si>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</si>
  <si>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</si>
  <si>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</si>
  <si>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</si>
  <si>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</si>
  <si>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</si>
  <si>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</si>
  <si>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</si>
  <si>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</si>
  <si>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</si>
  <si>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</si>
  <si>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</si>
  <si>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</si>
  <si>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</si>
  <si>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</si>
  <si>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</si>
  <si>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</si>
  <si>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</si>
  <si>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</si>
  <si>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</si>
  <si>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</si>
  <si>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</si>
  <si>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</si>
  <si>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</si>
  <si>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</si>
  <si>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</si>
  <si>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</si>
  <si>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</si>
  <si>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</si>
  <si>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</si>
  <si>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</si>
  <si>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</si>
  <si>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</si>
  <si>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</si>
  <si>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</si>
  <si>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</si>
  <si>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</si>
  <si>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</si>
  <si>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</si>
  <si>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</si>
  <si>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</si>
  <si>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</si>
  <si>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</si>
  <si>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</si>
  <si>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</si>
  <si>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</si>
  <si>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</si>
  <si>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</si>
  <si>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</si>
  <si>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</si>
  <si>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</si>
  <si>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</si>
  <si>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</si>
  <si>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</si>
  <si>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</si>
  <si>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</si>
  <si>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</si>
  <si>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</si>
  <si>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</si>
  <si>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</si>
  <si>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</si>
  <si>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</si>
  <si>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</si>
  <si>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</si>
  <si>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</si>
  <si>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</si>
  <si>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</si>
  <si>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</si>
  <si>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</si>
  <si>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</si>
  <si>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</si>
  <si>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</si>
  <si>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</si>
  <si>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</si>
  <si>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</si>
  <si>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</si>
  <si>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</si>
  <si>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</si>
  <si>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</si>
  <si>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</si>
  <si>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</si>
  <si>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</si>
  <si>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</si>
  <si>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</si>
  <si>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</si>
  <si>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</si>
  <si>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</si>
  <si>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</si>
  <si>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</si>
  <si>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</si>
  <si>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</si>
  <si>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</si>
  <si>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</si>
  <si>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</si>
  <si>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</si>
  <si>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</si>
  <si>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</si>
  <si>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</si>
  <si>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</si>
  <si>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</si>
  <si>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</si>
  <si>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</si>
  <si>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</si>
  <si>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</si>
  <si>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</si>
  <si>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</si>
  <si>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</si>
  <si>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</si>
  <si>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</si>
  <si>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</si>
  <si>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</si>
  <si>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</si>
  <si>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</si>
  <si>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</si>
  <si>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</si>
  <si>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</si>
  <si>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</si>
  <si>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</si>
  <si>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</si>
  <si>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</si>
  <si>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</si>
  <si>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</si>
  <si>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</si>
  <si>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</si>
  <si>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</si>
  <si>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</si>
  <si>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</si>
  <si>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</si>
  <si>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</si>
  <si>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</si>
  <si>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</si>
  <si>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</si>
  <si>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</si>
  <si>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</si>
  <si>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</si>
  <si>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</si>
  <si>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</si>
  <si>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</si>
  <si>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</si>
  <si>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</si>
  <si>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</si>
  <si>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</si>
  <si>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</si>
  <si>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</si>
  <si>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</si>
  <si>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</si>
  <si>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</si>
  <si>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</si>
  <si>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</si>
  <si>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</si>
  <si>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</si>
  <si>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</si>
  <si>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</si>
  <si>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</si>
  <si>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</si>
  <si>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</si>
  <si>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</si>
  <si>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</si>
  <si>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</si>
  <si>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</si>
  <si>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</si>
  <si>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</si>
  <si>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</si>
  <si>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</si>
  <si>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</si>
  <si>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</si>
  <si>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</si>
  <si>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</si>
  <si>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</si>
  <si>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</si>
  <si>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</si>
  <si>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</si>
  <si>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</si>
  <si>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</si>
  <si>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</si>
  <si>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</si>
  <si>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</si>
  <si>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</si>
  <si>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</si>
  <si>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</si>
  <si>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</si>
  <si>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</si>
  <si>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</si>
  <si>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</si>
  <si>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</si>
  <si>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</si>
  <si>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</si>
  <si>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</si>
  <si>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</si>
  <si>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</si>
  <si>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</si>
  <si>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</si>
  <si>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</si>
  <si>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</si>
  <si>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</si>
  <si>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</si>
  <si>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</si>
  <si>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</si>
  <si>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</si>
  <si>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</si>
  <si>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</si>
  <si>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</si>
  <si>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</si>
  <si>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</si>
  <si>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</si>
  <si>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</si>
  <si>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</si>
  <si>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</si>
  <si>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</si>
  <si>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</si>
  <si>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</si>
  <si>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</si>
  <si>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</si>
  <si>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</si>
  <si>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</si>
  <si>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</si>
  <si>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</si>
  <si>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</si>
  <si>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</si>
  <si>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</si>
  <si>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</si>
  <si>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</si>
  <si>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</si>
  <si>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</si>
  <si>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</si>
  <si>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</si>
  <si>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</si>
  <si>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</si>
  <si>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</si>
  <si>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</si>
  <si>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</si>
  <si>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</si>
  <si>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</si>
  <si>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</si>
  <si>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</si>
  <si>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</si>
  <si>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</si>
  <si>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</si>
  <si>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</si>
  <si>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</si>
  <si>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</si>
  <si>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</si>
  <si>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</si>
  <si>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</si>
  <si>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</si>
  <si>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</si>
  <si>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</si>
  <si>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</si>
  <si>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</si>
  <si>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</si>
  <si>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</si>
  <si>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</si>
  <si>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</si>
  <si>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</si>
  <si>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</si>
  <si>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</si>
  <si>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</si>
  <si>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</si>
  <si>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</si>
  <si>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</si>
  <si>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</si>
  <si>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</si>
  <si>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</si>
  <si>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</si>
  <si>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</si>
  <si>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</si>
  <si>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</si>
  <si>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</si>
  <si>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</si>
  <si>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</si>
  <si>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</si>
  <si>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</si>
  <si>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</si>
  <si>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</si>
  <si>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</si>
  <si>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</si>
  <si>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</si>
  <si>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</si>
  <si>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</si>
  <si>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</si>
  <si>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</si>
  <si>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</si>
  <si>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</si>
  <si>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</si>
  <si>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</si>
  <si>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</si>
  <si>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</si>
  <si>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</si>
  <si>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</si>
  <si>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</si>
  <si>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</si>
  <si>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</si>
  <si>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</si>
  <si>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</si>
  <si>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</si>
  <si>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</si>
  <si>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</si>
  <si>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</si>
  <si>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</si>
  <si>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</si>
  <si>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</si>
  <si>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</si>
  <si>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</si>
  <si>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</si>
  <si>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</si>
  <si>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</si>
  <si>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</si>
  <si>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</si>
  <si>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</si>
  <si>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</si>
  <si>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</si>
  <si>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</si>
  <si>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</si>
  <si>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</si>
  <si>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</si>
  <si>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</si>
  <si>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</si>
  <si>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</si>
  <si>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</si>
  <si>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</si>
  <si>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</si>
  <si>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</si>
  <si>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</si>
  <si>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</si>
  <si>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</si>
  <si>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</si>
  <si>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</si>
  <si>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</si>
  <si>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</si>
  <si>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</si>
  <si>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</si>
  <si>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</si>
  <si>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</si>
  <si>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</si>
  <si>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</si>
  <si>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</si>
  <si>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</si>
  <si>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</si>
  <si>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</si>
  <si>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</si>
  <si>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</si>
  <si>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</si>
  <si>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</si>
  <si>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</si>
  <si>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</si>
  <si>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</si>
  <si>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</si>
  <si>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</si>
  <si>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</si>
  <si>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</si>
  <si>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</si>
  <si>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</si>
  <si>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</si>
  <si>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</si>
  <si>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</si>
  <si>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</si>
  <si>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</si>
  <si>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</si>
  <si>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</si>
  <si>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</si>
  <si>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</si>
  <si>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</si>
  <si>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</si>
  <si>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</si>
  <si>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</si>
  <si>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</si>
  <si>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</si>
  <si>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</si>
  <si>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</si>
  <si>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</si>
  <si>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</si>
  <si>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</si>
  <si>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</si>
  <si>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</si>
  <si>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</si>
  <si>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</si>
  <si>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</si>
  <si>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</si>
  <si>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</si>
  <si>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</si>
  <si>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</si>
  <si>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</si>
  <si>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</si>
  <si>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</si>
  <si>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</si>
  <si>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</si>
  <si>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</si>
  <si>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</si>
  <si>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</si>
  <si>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</si>
  <si>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</si>
  <si>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</si>
  <si>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</si>
  <si>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</si>
  <si>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</si>
  <si>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</si>
  <si>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</si>
  <si>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</si>
  <si>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</si>
  <si>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</si>
  <si>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</si>
  <si>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</si>
  <si>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</si>
  <si>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</si>
  <si>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</si>
  <si>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</si>
  <si>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</si>
  <si>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</si>
  <si>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</si>
  <si>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</si>
  <si>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</si>
  <si>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</si>
  <si>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</si>
  <si>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</si>
  <si>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</si>
  <si>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</si>
  <si>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</si>
  <si>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</si>
  <si>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</si>
  <si>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</si>
  <si>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</si>
  <si>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</si>
  <si>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</si>
  <si>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</si>
  <si>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</si>
  <si>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</si>
  <si>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</si>
  <si>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</si>
  <si>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</si>
  <si>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</si>
  <si>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</si>
  <si>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</si>
  <si>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</si>
  <si>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</si>
  <si>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</si>
  <si>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</si>
  <si>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</si>
  <si>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</si>
  <si>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</si>
  <si>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</si>
  <si>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</si>
  <si>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</si>
  <si>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</si>
  <si>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</si>
  <si>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</si>
  <si>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</si>
  <si>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</si>
  <si>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</si>
  <si>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</si>
  <si>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</si>
  <si>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</si>
  <si>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</si>
  <si>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</si>
  <si>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</si>
  <si>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</si>
  <si>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</si>
  <si>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</si>
  <si>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</si>
  <si>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</si>
  <si>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</si>
  <si>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</si>
  <si>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</si>
  <si>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</si>
  <si>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</si>
  <si>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</si>
  <si>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</si>
  <si>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</si>
  <si>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</si>
  <si>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</si>
  <si>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</si>
  <si>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</si>
  <si>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</si>
  <si>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</si>
  <si>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</si>
  <si>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</si>
  <si>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</si>
  <si>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</si>
  <si>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</si>
  <si>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</si>
  <si>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</si>
  <si>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</si>
  <si>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</si>
  <si>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</si>
  <si>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</si>
  <si>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</si>
  <si>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</si>
  <si>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</si>
  <si>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</si>
  <si>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</si>
  <si>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</si>
  <si>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</si>
  <si>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</si>
  <si>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</si>
  <si>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</si>
  <si>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</si>
  <si>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</si>
  <si>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</si>
  <si>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</si>
  <si>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</si>
  <si>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</si>
  <si>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</si>
  <si>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</si>
  <si>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</si>
  <si>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</si>
  <si>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</si>
  <si>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</si>
  <si>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</si>
  <si>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</si>
  <si>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</si>
  <si>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</si>
  <si>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</si>
  <si>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</si>
  <si>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</si>
  <si>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</si>
  <si>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</si>
  <si>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</si>
  <si>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</si>
  <si>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</si>
  <si>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</si>
  <si>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</si>
  <si>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</si>
  <si>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</si>
  <si>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</si>
  <si>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</si>
  <si>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</si>
  <si>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</si>
  <si>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</si>
  <si>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</si>
  <si>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</si>
  <si>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</si>
  <si>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</si>
  <si>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</si>
  <si>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</si>
  <si>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</si>
  <si>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</si>
  <si>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</si>
  <si>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</si>
  <si>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</si>
  <si>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</si>
  <si>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</si>
  <si>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</si>
  <si>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</si>
  <si>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</si>
  <si>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</si>
  <si>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</si>
  <si>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</si>
  <si>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</si>
  <si>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</si>
  <si>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</si>
  <si>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</si>
  <si>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</si>
  <si>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</si>
  <si>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</si>
  <si>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</si>
  <si>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</si>
  <si>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</si>
  <si>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</si>
  <si>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</si>
  <si>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</si>
  <si>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</si>
  <si>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</si>
  <si>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</si>
  <si>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</si>
  <si>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</si>
  <si>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</si>
  <si>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</si>
  <si>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</si>
  <si>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</si>
  <si>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</si>
  <si>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</si>
  <si>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</si>
  <si>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</si>
  <si>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</si>
  <si>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</si>
  <si>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</si>
  <si>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</si>
  <si>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</si>
  <si>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</si>
  <si>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</si>
  <si>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</si>
  <si>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</si>
  <si>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</si>
  <si>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</si>
  <si>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</si>
  <si>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</si>
  <si>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</si>
  <si>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</si>
  <si>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</si>
  <si>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</si>
  <si>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</si>
  <si>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</si>
  <si>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</si>
  <si>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</si>
  <si>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</si>
  <si>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</si>
  <si>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</si>
  <si>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</si>
  <si>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</si>
  <si>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</si>
  <si>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</si>
  <si>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</si>
  <si>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</si>
  <si>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</si>
  <si>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</si>
  <si>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</si>
  <si>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</si>
  <si>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</si>
  <si>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</si>
  <si>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</si>
  <si>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</si>
  <si>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</si>
  <si>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</si>
  <si>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</si>
  <si>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</si>
  <si>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</si>
  <si>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</si>
  <si>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</si>
  <si>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</si>
  <si>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</si>
  <si>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</si>
  <si>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</si>
  <si>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</si>
  <si>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</si>
  <si>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</si>
  <si>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</si>
  <si>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</si>
  <si>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</si>
  <si>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</si>
  <si>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</si>
  <si>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</si>
  <si>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</si>
  <si>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</si>
  <si>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</si>
  <si>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</si>
  <si>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</si>
  <si>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</si>
  <si>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</si>
  <si>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</si>
  <si>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</si>
  <si>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</si>
  <si>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</si>
  <si>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</si>
  <si>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</si>
  <si>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</si>
  <si>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</si>
  <si>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</si>
  <si>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</si>
  <si>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</si>
  <si>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</si>
  <si>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</si>
  <si>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</si>
  <si>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</si>
  <si>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</si>
  <si>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</si>
  <si>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</si>
  <si>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</si>
  <si>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</si>
  <si>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</si>
  <si>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</si>
  <si>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</si>
  <si>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</si>
  <si>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</si>
  <si>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</si>
  <si>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</si>
  <si>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</si>
  <si>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</si>
  <si>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</si>
  <si>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</si>
  <si>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</si>
  <si>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</si>
  <si>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</si>
  <si>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</si>
  <si>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</si>
  <si>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</si>
  <si>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</si>
  <si>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</si>
  <si>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</si>
  <si>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</si>
  <si>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</si>
  <si>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</si>
  <si>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</si>
  <si>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</si>
  <si>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</si>
  <si>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</si>
  <si>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</si>
  <si>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</si>
  <si>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</si>
  <si>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</si>
  <si>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</si>
  <si>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</si>
  <si>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</si>
  <si>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</si>
  <si>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</si>
  <si>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</si>
  <si>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</si>
  <si>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</si>
  <si>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</si>
  <si>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</si>
  <si>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</si>
  <si>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</si>
  <si>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</si>
  <si>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</si>
  <si>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</si>
  <si>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</si>
  <si>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</si>
  <si>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</si>
  <si>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</si>
  <si>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</si>
  <si>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</si>
  <si>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</si>
  <si>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</si>
  <si>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</si>
  <si>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</si>
  <si>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</si>
  <si>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</si>
  <si>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</si>
  <si>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</si>
  <si>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</si>
  <si>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</si>
  <si>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</si>
  <si>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</si>
  <si>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</si>
  <si>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</si>
  <si>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</si>
  <si>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</si>
  <si>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</si>
  <si>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</si>
  <si>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</si>
  <si>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</si>
  <si>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</si>
  <si>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</si>
  <si>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</si>
  <si>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</si>
  <si>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</si>
  <si>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</si>
  <si>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</si>
  <si>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</si>
  <si>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</si>
  <si>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</si>
  <si>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</si>
  <si>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</si>
  <si>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</si>
  <si>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</si>
  <si>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</si>
  <si>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</si>
  <si>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</si>
  <si>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</si>
  <si>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</si>
  <si>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</si>
  <si>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</si>
  <si>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</si>
  <si>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</si>
  <si>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</si>
  <si>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</si>
  <si>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</si>
  <si>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</si>
  <si>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</si>
  <si>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</si>
  <si>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</si>
  <si>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</si>
  <si>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</si>
  <si>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</si>
  <si>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</si>
  <si>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</si>
  <si>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</si>
  <si>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</si>
  <si>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</si>
  <si>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</si>
  <si>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</si>
  <si>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</si>
  <si>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</si>
  <si>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</si>
  <si>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</si>
  <si>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</si>
  <si>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</si>
  <si>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</si>
  <si>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</si>
  <si>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</si>
  <si>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</si>
  <si>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</si>
  <si>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</si>
  <si>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</si>
  <si>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</si>
  <si>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</si>
  <si>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</si>
  <si>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</si>
  <si>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</si>
  <si>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</si>
  <si>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</si>
  <si>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</si>
  <si>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</si>
  <si>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</si>
  <si>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</si>
  <si>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</si>
  <si>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</si>
  <si>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</si>
  <si>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</si>
  <si>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</si>
  <si>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</si>
  <si>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</si>
  <si>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</si>
  <si>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</si>
  <si>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</si>
  <si>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</si>
  <si>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</si>
  <si>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</si>
  <si>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</si>
  <si>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</si>
  <si>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</si>
  <si>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</si>
  <si>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</si>
  <si>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</si>
  <si>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</si>
  <si>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</si>
  <si>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</si>
  <si>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</si>
  <si>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</si>
  <si>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</si>
  <si>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</si>
  <si>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</si>
  <si>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</si>
  <si>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</si>
  <si>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</si>
  <si>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</si>
  <si>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</si>
  <si>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</si>
  <si>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</si>
  <si>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</si>
  <si>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</si>
  <si>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</si>
  <si>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</si>
  <si>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</si>
  <si>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</si>
  <si>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</si>
  <si>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</si>
  <si>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</si>
  <si>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</si>
  <si>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</si>
  <si>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</si>
  <si>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</si>
  <si>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</si>
  <si>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</si>
  <si>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</si>
  <si>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</si>
  <si>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</si>
  <si>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</si>
  <si>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</si>
  <si>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</si>
  <si>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</si>
  <si>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</si>
  <si>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</si>
  <si>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</si>
  <si>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</si>
  <si>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</si>
  <si>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</si>
  <si>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</si>
  <si>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</si>
  <si>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</si>
  <si>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</si>
  <si>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</si>
  <si>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</si>
  <si>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</si>
  <si>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</si>
  <si>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</si>
  <si>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</si>
  <si>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</si>
  <si>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</si>
  <si>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</si>
  <si>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</si>
  <si>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</si>
  <si>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</si>
  <si>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</si>
  <si>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</si>
  <si>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</si>
  <si>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</si>
  <si>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</si>
  <si>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</si>
  <si>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</si>
  <si>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</si>
  <si>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</si>
  <si>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</si>
  <si>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</si>
  <si>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</si>
  <si>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</si>
  <si>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</si>
  <si>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</si>
  <si>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</si>
  <si>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</si>
  <si>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</si>
  <si>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</si>
  <si>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</si>
  <si>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</si>
  <si>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</si>
  <si>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</si>
  <si>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</si>
  <si>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</si>
  <si>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</si>
  <si>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</si>
  <si>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</si>
  <si>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</si>
  <si>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</si>
  <si>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</si>
  <si>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</si>
  <si>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</si>
  <si>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</si>
  <si>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</si>
  <si>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</si>
  <si>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</si>
  <si>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</si>
  <si>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</si>
  <si>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</si>
  <si>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</si>
  <si>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</si>
  <si>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</si>
  <si>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</si>
  <si>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</si>
  <si>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</si>
  <si>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</si>
  <si>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</si>
  <si>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</si>
  <si>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</si>
  <si>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</si>
  <si>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</si>
  <si>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</si>
  <si>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</si>
  <si>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</si>
  <si>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</si>
  <si>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</si>
  <si>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</si>
  <si>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</si>
  <si>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</si>
  <si>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</si>
  <si>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</si>
  <si>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</si>
  <si>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</si>
  <si>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</si>
  <si>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</si>
  <si>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</si>
  <si>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</si>
  <si>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</si>
  <si>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</si>
  <si>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</si>
  <si>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</si>
  <si>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</si>
  <si>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</si>
  <si>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</si>
  <si>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</si>
  <si>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</si>
  <si>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</si>
  <si>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</si>
  <si>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</si>
  <si>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</si>
  <si>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</si>
  <si>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</si>
  <si>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</si>
  <si>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</si>
  <si>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</si>
  <si>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</si>
  <si>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</si>
  <si>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</si>
  <si>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</si>
  <si>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</si>
  <si>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</si>
  <si>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</si>
  <si>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</si>
  <si>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</si>
  <si>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</si>
  <si>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</si>
  <si>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</si>
  <si>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</si>
  <si>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</si>
  <si>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</si>
  <si>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</si>
  <si>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</si>
  <si>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</si>
  <si>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</si>
  <si>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</si>
  <si>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</si>
  <si>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</si>
  <si>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</si>
  <si>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</si>
  <si>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</si>
  <si>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</si>
  <si>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</si>
  <si>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</si>
  <si>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</si>
  <si>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</si>
  <si>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</si>
  <si>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</si>
  <si>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</si>
  <si>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</si>
  <si>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</si>
  <si>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</si>
  <si>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</si>
  <si>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</si>
  <si>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</si>
  <si>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</si>
  <si>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</si>
  <si>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</si>
  <si>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</si>
  <si>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</si>
  <si>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</si>
  <si>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</si>
  <si>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</si>
  <si>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</si>
  <si>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</si>
  <si>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</si>
  <si>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</si>
  <si>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</si>
  <si>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</si>
  <si>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</si>
  <si>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</si>
  <si>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</si>
  <si>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</si>
  <si>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</si>
  <si>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</si>
  <si>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</si>
  <si>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</si>
  <si>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</si>
  <si>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</si>
  <si>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</si>
  <si>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</si>
  <si>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</si>
  <si>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</si>
  <si>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</si>
  <si>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</si>
  <si>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</si>
  <si>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</si>
  <si>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</si>
  <si>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</si>
  <si>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</si>
  <si>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</si>
  <si>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</si>
  <si>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</si>
  <si>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</si>
  <si>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</si>
  <si>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</si>
  <si>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</si>
  <si>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</si>
  <si>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</si>
  <si>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</si>
  <si>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</si>
  <si>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</si>
  <si>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</si>
  <si>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</si>
  <si>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</si>
  <si>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</si>
  <si>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</si>
  <si>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</si>
  <si>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</si>
  <si>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</si>
  <si>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</si>
  <si>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</si>
  <si>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</si>
  <si>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</si>
  <si>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</si>
  <si>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</si>
  <si>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</si>
  <si>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</si>
  <si>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</si>
  <si>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</si>
  <si>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</si>
  <si>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</si>
  <si>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</si>
  <si>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</si>
  <si>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</si>
  <si>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</si>
  <si>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</si>
  <si>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</si>
  <si>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</si>
  <si>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</si>
  <si>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</si>
  <si>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</si>
  <si>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</si>
  <si>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</si>
  <si>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</si>
  <si>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</si>
  <si>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</si>
  <si>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</si>
  <si>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</si>
  <si>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</si>
  <si>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</si>
  <si>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</si>
  <si>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</si>
  <si>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</si>
  <si>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</si>
  <si>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</si>
  <si>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</si>
  <si>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</si>
  <si>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</si>
  <si>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</si>
  <si>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</si>
  <si>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</si>
  <si>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</si>
  <si>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</si>
  <si>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</si>
  <si>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</si>
  <si>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</si>
  <si>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</si>
  <si>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</si>
  <si>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</si>
  <si>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</si>
  <si>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</si>
  <si>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</si>
  <si>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</si>
  <si>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</si>
  <si>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</si>
  <si>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</si>
  <si>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</si>
  <si>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</si>
  <si>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</si>
  <si>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</si>
  <si>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</si>
  <si>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</si>
  <si>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</si>
  <si>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</si>
  <si>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</si>
  <si>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</si>
  <si>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</si>
  <si>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</si>
  <si>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</si>
  <si>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</si>
  <si>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</si>
  <si>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</si>
  <si>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</si>
  <si>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</si>
  <si>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</si>
  <si>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</si>
  <si>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</si>
  <si>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</si>
  <si>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</si>
  <si>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</si>
  <si>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</si>
  <si>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</si>
  <si>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</si>
  <si>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</si>
  <si>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</si>
  <si>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</si>
  <si>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</si>
  <si>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</si>
  <si>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</si>
  <si>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</si>
  <si>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</si>
  <si>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</si>
  <si>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</si>
  <si>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</si>
  <si>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</si>
  <si>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</si>
  <si>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</si>
  <si>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</si>
  <si>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</si>
  <si>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</si>
  <si>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</si>
  <si>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</si>
  <si>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</si>
  <si>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</si>
  <si>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</si>
  <si>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</si>
  <si>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</si>
  <si>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</si>
  <si>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</si>
  <si>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</si>
  <si>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</si>
  <si>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</si>
  <si>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</si>
  <si>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</si>
  <si>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</si>
  <si>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</si>
  <si>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</si>
  <si>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</si>
  <si>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</si>
  <si>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</si>
  <si>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</si>
  <si>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</si>
  <si>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</si>
  <si>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</si>
  <si>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</si>
  <si>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</si>
  <si>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</si>
  <si>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</si>
  <si>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</si>
  <si>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</si>
  <si>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</si>
  <si>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</si>
  <si>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</si>
  <si>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</si>
  <si>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</si>
  <si>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</si>
  <si>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</si>
  <si>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</si>
  <si>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</si>
  <si>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</si>
  <si>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</si>
  <si>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</si>
  <si>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</si>
  <si>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</si>
  <si>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</si>
  <si>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</si>
  <si>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</si>
  <si>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</si>
  <si>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</si>
  <si>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</si>
  <si>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</si>
  <si>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</si>
  <si>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</si>
  <si>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</si>
  <si>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</si>
  <si>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</si>
  <si>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</si>
  <si>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</si>
  <si>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</si>
  <si>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</si>
  <si>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</si>
  <si>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</si>
  <si>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</si>
  <si>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</si>
  <si>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</si>
  <si>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</si>
  <si>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</si>
  <si>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</si>
  <si>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</si>
  <si>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</si>
  <si>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</si>
  <si>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</si>
  <si>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</si>
  <si>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</si>
  <si>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</si>
  <si>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</si>
  <si>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</si>
  <si>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</si>
  <si>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</si>
  <si>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</si>
  <si>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</si>
  <si>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</si>
  <si>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</si>
  <si>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</si>
  <si>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</si>
  <si>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</si>
  <si>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</si>
  <si>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</si>
  <si>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</si>
  <si>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</si>
  <si>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</si>
  <si>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</si>
  <si>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</si>
  <si>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</si>
  <si>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</si>
  <si>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</si>
  <si>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</si>
  <si>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</si>
  <si>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</si>
  <si>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</si>
  <si>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</si>
  <si>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</si>
  <si>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</si>
  <si>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</si>
  <si>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</si>
  <si>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</si>
  <si>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</si>
  <si>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</si>
  <si>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</si>
  <si>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</si>
  <si>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</si>
  <si>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</si>
  <si>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</si>
  <si>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</si>
  <si>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</si>
  <si>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</si>
  <si>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</si>
  <si>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</si>
  <si>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</si>
  <si>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</si>
  <si>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</si>
  <si>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</si>
  <si>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</si>
  <si>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</si>
  <si>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</si>
  <si>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</si>
  <si>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</si>
  <si>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</si>
  <si>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</si>
  <si>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</si>
  <si>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</si>
  <si>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</si>
  <si>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</si>
  <si>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</si>
  <si>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</si>
  <si>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</si>
  <si>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</si>
  <si>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</si>
  <si>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</si>
  <si>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</si>
  <si>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</si>
  <si>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</si>
  <si>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</si>
  <si>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</si>
  <si>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</si>
  <si>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</si>
  <si>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</si>
  <si>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</si>
  <si>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</si>
  <si>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</si>
  <si>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</si>
  <si>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</si>
  <si>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</si>
  <si>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</si>
  <si>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</si>
  <si>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</si>
  <si>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</si>
  <si>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</si>
  <si>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</si>
  <si>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</si>
  <si>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</si>
  <si>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</si>
  <si>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</si>
  <si>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</si>
  <si>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</si>
  <si>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</si>
  <si>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</si>
  <si>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</si>
  <si>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</si>
  <si>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</si>
  <si>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</si>
  <si>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</si>
  <si>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</si>
  <si>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</si>
  <si>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</si>
  <si>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</si>
  <si>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</si>
  <si>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</si>
  <si>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</si>
  <si>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</si>
  <si>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</si>
  <si>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</si>
  <si>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</si>
  <si>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</si>
  <si>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</si>
  <si>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</si>
  <si>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</si>
  <si>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</si>
  <si>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</si>
  <si>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</si>
  <si>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</si>
  <si>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</si>
  <si>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</si>
  <si>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</si>
  <si>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</si>
  <si>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</si>
  <si>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</si>
  <si>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</si>
  <si>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</si>
  <si>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</si>
  <si>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</si>
  <si>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</si>
  <si>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</si>
  <si>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</si>
  <si>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</si>
  <si>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</si>
  <si>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</si>
  <si>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</si>
  <si>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</si>
  <si>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</si>
  <si>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</si>
  <si>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</si>
  <si>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</si>
  <si>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</si>
  <si>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</si>
  <si>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</si>
  <si>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</si>
  <si>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</si>
  <si>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</si>
  <si>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</si>
  <si>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</si>
  <si>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</si>
  <si>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</si>
  <si>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</si>
  <si>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</si>
  <si>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</si>
  <si>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</si>
  <si>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</si>
  <si>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</si>
  <si>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</si>
  <si>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</si>
  <si>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</si>
  <si>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</si>
  <si>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</si>
  <si>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</si>
  <si>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</si>
  <si>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</si>
  <si>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</si>
  <si>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</si>
  <si>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</si>
  <si>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</si>
  <si>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</si>
  <si>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</si>
  <si>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</si>
  <si>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</si>
  <si>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</si>
  <si>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</si>
  <si>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</si>
  <si>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</si>
  <si>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</si>
  <si>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</si>
  <si>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</si>
  <si>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</si>
  <si>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</si>
  <si>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</si>
  <si>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</si>
  <si>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</si>
  <si>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</si>
  <si>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</si>
  <si>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</si>
  <si>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</si>
  <si>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</si>
  <si>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</si>
  <si>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</si>
  <si>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</si>
  <si>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</si>
  <si>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</si>
  <si>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</si>
  <si>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</si>
  <si>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</si>
  <si>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</si>
  <si>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</si>
  <si>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</si>
  <si>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</si>
  <si>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</si>
  <si>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</si>
  <si>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</si>
  <si>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</si>
  <si>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</si>
  <si>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</si>
  <si>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</si>
  <si>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</si>
  <si>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</si>
  <si>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</si>
  <si>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</si>
  <si>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</si>
  <si>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</si>
  <si>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</si>
  <si>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</si>
  <si>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</si>
  <si>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</si>
  <si>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</si>
  <si>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</si>
  <si>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</si>
  <si>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</si>
  <si>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</si>
  <si>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</si>
  <si>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</si>
  <si>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</si>
  <si>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</si>
  <si>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</si>
  <si>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</si>
  <si>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</si>
  <si>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</si>
  <si>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</si>
  <si>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</si>
  <si>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</si>
  <si>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</si>
  <si>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</si>
  <si>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</si>
  <si>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</si>
  <si>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</si>
  <si>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</si>
  <si>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</si>
  <si>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</si>
  <si>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</si>
  <si>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</si>
  <si>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</si>
  <si>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</si>
  <si>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</si>
  <si>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</si>
  <si>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</si>
  <si>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</si>
  <si>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</si>
  <si>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</si>
  <si>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</si>
  <si>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</si>
  <si>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</si>
  <si>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</si>
  <si>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</si>
  <si>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</si>
  <si>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</si>
  <si>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</si>
  <si>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</si>
  <si>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</si>
  <si>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</si>
  <si>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</si>
  <si>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</si>
  <si>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</si>
  <si>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</si>
  <si>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</si>
  <si>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</si>
  <si>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</si>
  <si>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</si>
  <si>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</si>
  <si>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</si>
  <si>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</si>
  <si>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</si>
  <si>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</si>
  <si>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</si>
  <si>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</si>
  <si>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</si>
  <si>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</si>
  <si>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</si>
  <si>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</si>
  <si>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</si>
  <si>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</si>
  <si>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</si>
  <si>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</si>
  <si>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</si>
  <si>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</si>
  <si>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</si>
  <si>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</si>
  <si>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</si>
  <si>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</si>
  <si>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</si>
  <si>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</si>
  <si>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</si>
  <si>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</si>
  <si>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</si>
  <si>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</si>
  <si>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</si>
  <si>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</si>
  <si>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</si>
  <si>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</si>
  <si>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</si>
  <si>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</si>
  <si>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</si>
  <si>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</si>
  <si>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</si>
  <si>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</si>
  <si>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</si>
  <si>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</si>
  <si>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</si>
  <si>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</si>
  <si>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</si>
  <si>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</si>
  <si>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</si>
  <si>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</si>
  <si>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</si>
  <si>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</si>
  <si>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</si>
  <si>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</si>
  <si>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</si>
  <si>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</si>
  <si>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</si>
  <si>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</si>
  <si>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</si>
  <si>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</si>
  <si>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</si>
  <si>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</si>
  <si>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</si>
  <si>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</si>
  <si>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</si>
  <si>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</si>
  <si>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</si>
  <si>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</si>
  <si>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</si>
  <si>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</si>
  <si>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</si>
  <si>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</si>
  <si>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</si>
  <si>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</si>
  <si>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</si>
  <si>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</si>
  <si>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</si>
  <si>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</si>
  <si>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</si>
  <si>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</si>
  <si>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</si>
  <si>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</si>
  <si>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</si>
  <si>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</si>
  <si>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</si>
  <si>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</si>
  <si>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</si>
  <si>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</si>
  <si>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</si>
  <si>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</si>
  <si>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</si>
  <si>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</si>
  <si>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</si>
  <si>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</si>
  <si>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</si>
  <si>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</si>
  <si>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</si>
  <si>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</si>
  <si>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</si>
  <si>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</si>
  <si>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</si>
  <si>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</si>
  <si>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</si>
  <si>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</si>
  <si>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</si>
  <si>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</si>
  <si>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</si>
  <si>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</si>
  <si>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</si>
  <si>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</si>
  <si>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</si>
  <si>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</si>
  <si>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</si>
  <si>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</si>
  <si>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</si>
  <si>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</si>
  <si>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</si>
  <si>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</si>
  <si>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</si>
  <si>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</si>
  <si>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</si>
  <si>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</si>
  <si>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</si>
  <si>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</si>
  <si>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</si>
  <si>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</si>
  <si>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</si>
  <si>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</si>
  <si>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</si>
  <si>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</si>
  <si>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</si>
  <si>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</si>
  <si>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</si>
  <si>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</si>
  <si>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</si>
  <si>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</si>
  <si>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</si>
  <si>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</si>
  <si>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</si>
  <si>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</si>
  <si>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</si>
  <si>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</si>
  <si>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</si>
  <si>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</si>
  <si>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</si>
  <si>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</si>
  <si>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</si>
  <si>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</si>
  <si>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</si>
  <si>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</si>
  <si>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</si>
  <si>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</si>
  <si>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</si>
  <si>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</si>
  <si>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</si>
  <si>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</si>
  <si>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</si>
  <si>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</si>
  <si>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</si>
  <si>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</si>
  <si>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</si>
  <si>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</si>
  <si>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</si>
  <si>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</si>
  <si>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</si>
  <si>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</si>
  <si>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</si>
  <si>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</si>
  <si>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</si>
  <si>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</si>
  <si>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</si>
  <si>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</si>
  <si>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</si>
  <si>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</si>
  <si>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</si>
  <si>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</si>
  <si>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</si>
  <si>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</si>
  <si>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</si>
  <si>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</si>
  <si>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</si>
  <si>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</si>
  <si>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</si>
  <si>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</si>
  <si>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</si>
  <si>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</si>
  <si>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</si>
  <si>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</si>
  <si>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</si>
  <si>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</si>
  <si>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</si>
  <si>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</si>
  <si>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</si>
  <si>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</si>
  <si>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</si>
  <si>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</si>
  <si>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</si>
  <si>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</si>
  <si>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</si>
  <si>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</si>
  <si>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</si>
  <si>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</si>
  <si>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</si>
  <si>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</si>
  <si>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</si>
  <si>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</si>
  <si>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</si>
  <si>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</si>
  <si>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</si>
  <si>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</si>
  <si>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</si>
  <si>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</si>
  <si>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</si>
  <si>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</si>
  <si>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</si>
  <si>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</si>
  <si>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</si>
  <si>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</si>
  <si>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</si>
  <si>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</si>
  <si>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</si>
  <si>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</si>
  <si>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</si>
  <si>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</si>
  <si>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</si>
  <si>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</si>
  <si>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</si>
  <si>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</si>
  <si>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</si>
  <si>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</si>
  <si>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</si>
  <si>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</si>
  <si>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</si>
  <si>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</si>
  <si>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</si>
  <si>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</si>
  <si>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</si>
  <si>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</si>
  <si>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</si>
  <si>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</si>
  <si>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</si>
  <si>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</si>
  <si>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</si>
  <si>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</si>
  <si>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</si>
  <si>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</si>
  <si>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</si>
  <si>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</si>
  <si>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</si>
  <si>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</si>
  <si>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</si>
  <si>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</si>
  <si>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</si>
  <si>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</si>
  <si>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</si>
  <si>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</si>
  <si>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</si>
  <si>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</si>
  <si>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</si>
  <si>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</si>
  <si>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</si>
  <si>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</si>
  <si>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</si>
  <si>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</si>
  <si>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</si>
  <si>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</si>
  <si>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</si>
  <si>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</si>
  <si>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</si>
  <si>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</si>
  <si>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</si>
  <si>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</si>
  <si>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</si>
  <si>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</si>
  <si>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</si>
  <si>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</si>
  <si>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</si>
  <si>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</si>
  <si>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</si>
  <si>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</si>
  <si>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</si>
  <si>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</si>
  <si>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</si>
  <si>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</si>
  <si>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</si>
  <si>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</si>
  <si>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</si>
  <si>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</si>
  <si>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</si>
  <si>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</si>
  <si>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</si>
  <si>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</si>
  <si>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</si>
  <si>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</si>
  <si>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</si>
  <si>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</si>
  <si>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</si>
  <si>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</si>
  <si>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</si>
  <si>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</si>
  <si>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</si>
  <si>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</si>
  <si>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</si>
  <si>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</si>
  <si>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</si>
  <si>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</si>
  <si>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</si>
  <si>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</si>
  <si>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</si>
  <si>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</si>
  <si>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</si>
  <si>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</si>
  <si>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</si>
  <si>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</si>
  <si>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</si>
  <si>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</si>
  <si>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</si>
  <si>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</si>
  <si>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</si>
  <si>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</si>
  <si>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</si>
  <si>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</si>
  <si>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</si>
  <si>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</si>
  <si>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</si>
  <si>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</si>
  <si>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</si>
  <si>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</si>
  <si>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</si>
  <si>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</si>
  <si>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</si>
  <si>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</si>
  <si>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</si>
  <si>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</si>
  <si>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</si>
  <si>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</si>
  <si>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</si>
  <si>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</si>
  <si>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</si>
  <si>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</si>
  <si>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</si>
  <si>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</si>
  <si>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</si>
  <si>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</si>
  <si>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</si>
  <si>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</si>
  <si>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</si>
  <si>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</si>
  <si>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</si>
  <si>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</si>
  <si>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</si>
  <si>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</si>
  <si>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</si>
  <si>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</si>
  <si>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</si>
  <si>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</si>
  <si>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</si>
  <si>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</si>
  <si>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</si>
  <si>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</si>
  <si>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</si>
  <si>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</si>
  <si>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</si>
  <si>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</si>
  <si>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</si>
  <si>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</si>
  <si>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</si>
  <si>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</si>
  <si>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</si>
  <si>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</si>
  <si>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</si>
  <si>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</si>
  <si>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</si>
  <si>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</si>
  <si>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</si>
  <si>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</si>
  <si>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</si>
  <si>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</si>
  <si>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</si>
  <si>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</si>
  <si>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</si>
  <si>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</si>
  <si>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</si>
  <si>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</si>
  <si>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</si>
  <si>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</si>
  <si>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</si>
  <si>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</si>
  <si>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</si>
  <si>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</si>
  <si>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</si>
  <si>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</si>
  <si>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</si>
  <si>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</si>
  <si>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</si>
  <si>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</si>
  <si>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</si>
  <si>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</si>
  <si>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</si>
  <si>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</si>
  <si>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</si>
  <si>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</si>
  <si>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</si>
  <si>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</si>
  <si>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</si>
  <si>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</si>
  <si>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</si>
  <si>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</si>
  <si>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</si>
  <si>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</si>
  <si>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</si>
  <si>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</si>
  <si>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</si>
  <si>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</si>
  <si>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</si>
  <si>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</si>
  <si>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</si>
  <si>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</si>
  <si>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</si>
  <si>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</si>
  <si>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</si>
  <si>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</si>
  <si>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</si>
  <si>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</si>
  <si>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</si>
  <si>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</si>
  <si>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</si>
  <si>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</si>
  <si>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</si>
  <si>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</si>
  <si>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</si>
  <si>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</si>
  <si>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</si>
  <si>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</si>
  <si>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</si>
  <si>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</si>
  <si>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</si>
  <si>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</si>
  <si>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</si>
  <si>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</si>
  <si>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</si>
  <si>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</si>
  <si>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</si>
  <si>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</si>
  <si>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</si>
  <si>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</si>
  <si>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</si>
  <si>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</si>
  <si>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</si>
  <si>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</si>
  <si>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</si>
  <si>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</si>
  <si>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</si>
  <si>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</si>
  <si>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</si>
  <si>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</si>
  <si>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</si>
  <si>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</si>
  <si>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</si>
  <si>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</si>
  <si>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</si>
  <si>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</si>
  <si>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</si>
  <si>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</si>
  <si>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</si>
  <si>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</si>
  <si>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</si>
  <si>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</si>
  <si>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</si>
  <si>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</si>
  <si>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</si>
  <si>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</si>
  <si>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</si>
  <si>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</si>
  <si>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</si>
  <si>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</si>
  <si>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</si>
  <si>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</si>
  <si>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</si>
  <si>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</si>
  <si>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</si>
  <si>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</si>
  <si>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</si>
  <si>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</si>
  <si>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</si>
  <si>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</si>
  <si>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</si>
  <si>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</si>
  <si>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</si>
  <si>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</si>
  <si>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</si>
  <si>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</si>
  <si>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</si>
  <si>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</si>
  <si>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</si>
  <si>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</si>
  <si>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</si>
  <si>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</si>
  <si>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</si>
  <si>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</si>
  <si>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</si>
  <si>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</si>
  <si>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</si>
  <si>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</si>
  <si>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</si>
  <si>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</si>
  <si>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</si>
  <si>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</si>
  <si>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</si>
  <si>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</si>
  <si>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</si>
  <si>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</si>
  <si>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</si>
  <si>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</si>
  <si>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</si>
  <si>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</si>
  <si>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</si>
  <si>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</si>
  <si>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</si>
  <si>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</si>
  <si>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</si>
  <si>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</si>
  <si>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</si>
  <si>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</si>
  <si>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</si>
  <si>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</si>
  <si>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</si>
  <si>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</si>
  <si>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</si>
  <si>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</si>
  <si>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</si>
  <si>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</si>
  <si>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</si>
  <si>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</si>
  <si>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</si>
  <si>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</si>
  <si>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</si>
  <si>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</si>
  <si>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</si>
  <si>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</si>
  <si>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</si>
  <si>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</si>
  <si>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</si>
  <si>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</si>
  <si>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</si>
  <si>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</si>
  <si>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</si>
  <si>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</si>
  <si>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</si>
  <si>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</si>
  <si>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</si>
  <si>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</si>
  <si>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</si>
  <si>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</si>
  <si>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</si>
  <si>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</si>
  <si>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</si>
  <si>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</si>
  <si>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</si>
  <si>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</si>
  <si>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</si>
  <si>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</si>
  <si>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</si>
  <si>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</si>
  <si>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</si>
  <si>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</si>
  <si>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</si>
  <si>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</si>
  <si>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</si>
  <si>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</si>
  <si>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</si>
  <si>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</si>
  <si>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</si>
  <si>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</si>
  <si>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</si>
  <si>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</si>
  <si>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</si>
  <si>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</si>
  <si>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</si>
  <si>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</si>
  <si>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</si>
  <si>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</si>
  <si>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</si>
  <si>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</si>
  <si>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</si>
  <si>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</si>
  <si>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</si>
  <si>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</si>
  <si>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</si>
  <si>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</si>
  <si>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</si>
  <si>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</si>
  <si>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</si>
  <si>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</si>
  <si>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</si>
  <si>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</si>
  <si>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</si>
  <si>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</si>
  <si>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</si>
  <si>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</si>
  <si>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</si>
  <si>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</si>
  <si>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</si>
  <si>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</si>
  <si>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</si>
  <si>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</si>
  <si>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</si>
  <si>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</si>
  <si>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</si>
  <si>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</si>
  <si>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</si>
  <si>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</si>
  <si>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</si>
  <si>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</si>
  <si>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</si>
  <si>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</si>
  <si>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</si>
  <si>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</si>
  <si>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</si>
  <si>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</si>
  <si>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</si>
  <si>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</si>
  <si>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</si>
  <si>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</si>
  <si>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</si>
  <si>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</si>
  <si>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</si>
  <si>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</si>
  <si>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</si>
  <si>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</si>
  <si>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</si>
  <si>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</si>
  <si>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</si>
  <si>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</si>
  <si>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</si>
  <si>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</si>
  <si>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</si>
  <si>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</si>
  <si>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</si>
  <si>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</si>
  <si>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</si>
  <si>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</si>
  <si>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</si>
  <si>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</si>
  <si>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</si>
  <si>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</si>
  <si>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</si>
  <si>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</si>
  <si>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</si>
  <si>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</si>
  <si>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</si>
  <si>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</si>
  <si>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</si>
  <si>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</si>
  <si>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</si>
  <si>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</si>
  <si>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</si>
  <si>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</si>
  <si>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</si>
  <si>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</si>
  <si>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</si>
  <si>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</si>
  <si>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</si>
  <si>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</si>
  <si>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</si>
  <si>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</si>
  <si>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</si>
  <si>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</si>
  <si>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</si>
  <si>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</si>
  <si>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</si>
  <si>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</si>
  <si>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</si>
  <si>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</si>
  <si>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</si>
  <si>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</si>
  <si>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</si>
  <si>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</si>
  <si>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</si>
  <si>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</si>
  <si>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</si>
  <si>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</si>
  <si>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</si>
  <si>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</si>
  <si>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</si>
  <si>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</si>
  <si>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</si>
  <si>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</si>
  <si>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</si>
  <si>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</si>
  <si>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</si>
  <si>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</si>
  <si>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</si>
  <si>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</si>
  <si>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</si>
  <si>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</si>
  <si>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</si>
  <si>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</si>
  <si>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</si>
  <si>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</si>
  <si>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</si>
  <si>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</si>
  <si>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</si>
  <si>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</si>
  <si>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</si>
  <si>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</si>
  <si>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</si>
  <si>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</si>
  <si>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</si>
  <si>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</si>
  <si>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</si>
  <si>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</si>
  <si>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</si>
  <si>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</si>
  <si>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</si>
  <si>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</si>
  <si>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</si>
  <si>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</si>
  <si>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</si>
  <si>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</si>
  <si>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</si>
  <si>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</si>
  <si>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</si>
  <si>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</si>
  <si>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</si>
  <si>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</si>
  <si>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</si>
  <si>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</si>
  <si>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</si>
  <si>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</si>
  <si>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</si>
  <si>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</si>
  <si>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</si>
  <si>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</si>
  <si>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</si>
  <si>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</si>
  <si>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</si>
  <si>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</si>
  <si>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</si>
  <si>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</si>
  <si>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</si>
  <si>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</si>
  <si>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</si>
  <si>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</si>
  <si>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</si>
  <si>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</si>
  <si>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</si>
  <si>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</si>
  <si>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</si>
  <si>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</si>
  <si>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</si>
  <si>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</si>
  <si>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</si>
  <si>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</si>
  <si>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</si>
  <si>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</si>
  <si>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</si>
  <si>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</si>
  <si>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</si>
  <si>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</si>
  <si>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</si>
  <si>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</si>
  <si>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</si>
  <si>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</si>
  <si>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</si>
  <si>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</si>
  <si>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</si>
  <si>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</si>
  <si>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</si>
  <si>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</si>
  <si>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</si>
  <si>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</si>
  <si>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</si>
  <si>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</si>
  <si>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</si>
  <si>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</si>
  <si>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</si>
  <si>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</si>
  <si>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</si>
  <si>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</si>
  <si>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</si>
  <si>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</si>
  <si>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</si>
  <si>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</si>
  <si>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</si>
  <si>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</si>
  <si>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</si>
  <si>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</si>
  <si>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</si>
  <si>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</si>
  <si>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</si>
  <si>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</si>
  <si>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</si>
  <si>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</si>
  <si>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</si>
  <si>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</si>
  <si>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</si>
  <si>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</si>
  <si>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</si>
  <si>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</si>
  <si>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</si>
  <si>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</si>
  <si>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</si>
  <si>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</si>
  <si>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</si>
  <si>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</si>
  <si>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</si>
  <si>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</si>
  <si>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</si>
  <si>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</si>
  <si>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</si>
  <si>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</si>
  <si>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</si>
  <si>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</si>
  <si>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</si>
  <si>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</si>
  <si>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</si>
  <si>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</si>
  <si>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</si>
  <si>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</si>
  <si>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</si>
  <si>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</si>
  <si>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</si>
  <si>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</si>
  <si>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</si>
  <si>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</si>
  <si>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</si>
  <si>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</si>
  <si>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</si>
  <si>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</si>
  <si>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</si>
  <si>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</si>
  <si>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</si>
  <si>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</si>
  <si>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</si>
  <si>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</si>
  <si>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</si>
  <si>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</si>
  <si>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</si>
  <si>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</si>
  <si>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</si>
  <si>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</si>
  <si>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</si>
  <si>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</si>
  <si>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</si>
  <si>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</si>
  <si>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</si>
  <si>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</si>
  <si>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</si>
  <si>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</si>
  <si>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</si>
  <si>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</si>
  <si>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</si>
  <si>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</si>
  <si>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</si>
  <si>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</si>
  <si>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</si>
  <si>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</si>
  <si>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</si>
  <si>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</si>
  <si>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</si>
  <si>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</si>
  <si>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</si>
  <si>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</si>
  <si>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</si>
  <si>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</si>
  <si>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</si>
  <si>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</si>
  <si>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</si>
  <si>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</si>
  <si>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</si>
  <si>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</si>
  <si>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</si>
  <si>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</si>
  <si>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</si>
  <si>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</si>
  <si>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</si>
  <si>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</si>
  <si>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</si>
  <si>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</si>
  <si>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</si>
  <si>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</si>
  <si>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</si>
  <si>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</si>
  <si>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</si>
  <si>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</si>
  <si>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</si>
  <si>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</si>
  <si>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</si>
  <si>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</si>
  <si>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</si>
  <si>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</si>
  <si>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</si>
  <si>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</si>
  <si>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</si>
  <si>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</si>
  <si>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</si>
  <si>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</si>
  <si>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</si>
  <si>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</si>
  <si>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</si>
  <si>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</si>
  <si>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</si>
  <si>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</si>
  <si>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</si>
  <si>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</si>
  <si>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</si>
  <si>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</si>
  <si>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</si>
  <si>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</si>
  <si>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</si>
  <si>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</si>
  <si>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</si>
  <si>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</si>
  <si>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</si>
  <si>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</si>
  <si>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</si>
  <si>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</si>
  <si>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</si>
  <si>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</si>
  <si>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</si>
  <si>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</si>
  <si>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</si>
  <si>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</si>
  <si>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</si>
  <si>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</si>
  <si>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</si>
  <si>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</si>
  <si>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</si>
  <si>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</si>
  <si>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</si>
  <si>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</si>
  <si>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</si>
  <si>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</si>
  <si>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</si>
  <si>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</si>
  <si>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</si>
  <si>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</si>
  <si>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</si>
  <si>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</si>
  <si>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</si>
  <si>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</si>
  <si>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</si>
  <si>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</si>
  <si>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</si>
  <si>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</si>
  <si>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</si>
  <si>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</si>
  <si>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</si>
  <si>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</si>
  <si>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</si>
  <si>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</si>
  <si>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</si>
  <si>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</si>
  <si>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</si>
  <si>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</si>
  <si>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</si>
  <si>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</si>
  <si>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</si>
  <si>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</si>
  <si>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</si>
  <si>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</si>
  <si>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</si>
  <si>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</si>
  <si>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</si>
  <si>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</si>
  <si>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</si>
  <si>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</si>
  <si>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</si>
  <si>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</si>
  <si>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</si>
  <si>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</si>
  <si>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</si>
  <si>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</si>
  <si>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</si>
  <si>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</si>
  <si>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</si>
  <si>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</si>
  <si>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</si>
  <si>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</si>
  <si>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</si>
  <si>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</si>
  <si>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</si>
  <si>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</si>
  <si>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</si>
  <si>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</si>
  <si>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</si>
  <si>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</si>
  <si>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</si>
  <si>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</si>
  <si>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</si>
  <si>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</si>
  <si>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</si>
  <si>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</si>
  <si>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</si>
  <si>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</si>
  <si>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</si>
  <si>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</si>
  <si>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</si>
  <si>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</si>
  <si>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</si>
  <si>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</si>
  <si>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</si>
  <si>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</si>
  <si>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</si>
  <si>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</si>
  <si>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</si>
  <si>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</si>
  <si>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</si>
  <si>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</si>
  <si>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</si>
  <si>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</si>
  <si>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</si>
  <si>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</si>
  <si>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</si>
  <si>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</si>
  <si>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</si>
  <si>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</si>
  <si>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</si>
  <si>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</si>
  <si>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</si>
  <si>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</si>
  <si>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</si>
  <si>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</si>
  <si>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</si>
  <si>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</si>
  <si>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</si>
  <si>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</si>
  <si>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</si>
  <si>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</si>
  <si>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</si>
  <si>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</si>
  <si>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</si>
  <si>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</si>
  <si>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</si>
  <si>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</si>
  <si>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</si>
  <si>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</si>
  <si>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</si>
  <si>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</si>
  <si>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</si>
  <si>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</si>
  <si>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</si>
  <si>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</si>
  <si>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</si>
  <si>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</si>
  <si>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</si>
  <si>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</si>
  <si>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</si>
  <si>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</si>
  <si>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</si>
  <si>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</si>
  <si>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</si>
  <si>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</si>
  <si>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</si>
  <si>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</si>
  <si>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</si>
  <si>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</si>
  <si>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</si>
  <si>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</si>
  <si>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</si>
  <si>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</si>
  <si>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</si>
  <si>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</si>
  <si>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</si>
  <si>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</si>
  <si>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</si>
  <si>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</si>
  <si>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</si>
  <si>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</si>
  <si>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</si>
  <si>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</si>
  <si>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</si>
  <si>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</si>
  <si>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</si>
  <si>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</si>
  <si>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</si>
  <si>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</si>
  <si>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</si>
  <si>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</si>
  <si>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</si>
  <si>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</si>
  <si>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</si>
  <si>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</si>
  <si>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</si>
  <si>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</si>
  <si>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</si>
  <si>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</si>
  <si>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</si>
  <si>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</si>
  <si>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</si>
  <si>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</si>
  <si>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</si>
  <si>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</si>
  <si>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</si>
  <si>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</si>
  <si>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</si>
  <si>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</si>
  <si>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</si>
  <si>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</si>
  <si>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</si>
  <si>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</si>
  <si>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</si>
  <si>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</si>
  <si>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</si>
  <si>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</si>
  <si>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</si>
  <si>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</si>
  <si>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</si>
  <si>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</si>
  <si>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</si>
  <si>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</si>
  <si>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</si>
  <si>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</si>
  <si>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</si>
  <si>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</si>
  <si>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</si>
  <si>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</si>
  <si>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</si>
  <si>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</si>
  <si>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</si>
  <si>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</si>
  <si>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</si>
  <si>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</si>
  <si>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</si>
  <si>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</si>
  <si>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</si>
  <si>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</si>
  <si>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</si>
  <si>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</si>
  <si>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</si>
  <si>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</si>
  <si>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</si>
  <si>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</si>
  <si>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</si>
  <si>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</si>
  <si>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</si>
  <si>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</si>
  <si>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</si>
  <si>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</si>
  <si>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</si>
  <si>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</si>
  <si>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</si>
  <si>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</si>
  <si>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</si>
  <si>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</si>
  <si>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</si>
  <si>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</si>
  <si>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</si>
  <si>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</si>
  <si>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</si>
  <si>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</si>
  <si>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</si>
  <si>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</si>
  <si>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</si>
  <si>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</si>
  <si>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</si>
  <si>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</si>
  <si>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</si>
  <si>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</si>
  <si>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</si>
  <si>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</si>
  <si>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</si>
  <si>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</si>
  <si>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</si>
  <si>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</si>
  <si>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</si>
  <si>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</si>
  <si>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</si>
  <si>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</si>
  <si>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</si>
  <si>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</si>
  <si>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</si>
  <si>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</si>
  <si>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</si>
  <si>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</si>
  <si>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</si>
  <si>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</si>
  <si>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</si>
  <si>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</si>
  <si>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</si>
  <si>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</si>
  <si>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</si>
  <si>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</si>
  <si>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</si>
  <si>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</si>
  <si>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</si>
  <si>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</si>
  <si>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</si>
  <si>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</si>
  <si>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</si>
  <si>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</si>
  <si>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</si>
  <si>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</si>
  <si>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</si>
  <si>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</si>
  <si>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</si>
  <si>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</si>
  <si>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</si>
  <si>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</si>
  <si>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</si>
  <si>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</si>
  <si>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</si>
  <si>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</si>
  <si>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</si>
  <si>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</si>
  <si>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</si>
  <si>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</si>
  <si>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</si>
  <si>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</si>
  <si>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</si>
  <si>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</si>
  <si>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</si>
  <si>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</si>
  <si>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</si>
  <si>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</si>
  <si>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</si>
  <si>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</si>
  <si>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</si>
  <si>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</si>
  <si>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</si>
  <si>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</si>
  <si>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</si>
  <si>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</si>
  <si>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</si>
  <si>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</si>
  <si>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</si>
  <si>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</si>
  <si>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</si>
  <si>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</si>
  <si>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</si>
  <si>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</si>
  <si>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</si>
  <si>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</si>
  <si>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</si>
  <si>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</si>
  <si>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</si>
  <si>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</si>
  <si>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</si>
  <si>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</si>
  <si>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</si>
  <si>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</si>
  <si>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</si>
  <si>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</si>
  <si>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</si>
  <si>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</si>
  <si>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</si>
  <si>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</si>
  <si>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</si>
  <si>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</si>
  <si>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</si>
  <si>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</si>
  <si>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</si>
  <si>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</si>
  <si>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</si>
  <si>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</si>
  <si>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</si>
  <si>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</si>
  <si>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</si>
  <si>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</si>
  <si>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</si>
  <si>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</si>
  <si>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</si>
  <si>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</si>
  <si>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</si>
  <si>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</si>
  <si>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</si>
  <si>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</si>
  <si>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</si>
  <si>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</si>
  <si>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</si>
  <si>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</si>
  <si>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</si>
  <si>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</si>
  <si>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</si>
  <si>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</si>
  <si>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</si>
  <si>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</si>
  <si>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</si>
  <si>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</si>
  <si>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</si>
  <si>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</si>
  <si>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</si>
  <si>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</si>
  <si>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</si>
  <si>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</si>
  <si>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</si>
  <si>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</si>
  <si>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</si>
  <si>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</si>
  <si>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</si>
  <si>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</si>
  <si>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</si>
  <si>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</si>
  <si>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</si>
  <si>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</si>
  <si>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</si>
  <si>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</si>
  <si>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</si>
  <si>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</si>
  <si>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</si>
  <si>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</si>
  <si>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</si>
  <si>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</si>
  <si>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</si>
  <si>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</si>
  <si>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</si>
  <si>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</si>
  <si>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</si>
  <si>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</si>
  <si>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</si>
  <si>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</si>
  <si>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</si>
  <si>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</si>
  <si>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</si>
  <si>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</si>
  <si>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</si>
  <si>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</si>
  <si>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</si>
  <si>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</si>
  <si>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</si>
  <si>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</si>
  <si>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</si>
  <si>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</si>
  <si>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</si>
  <si>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</si>
  <si>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</si>
  <si>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</si>
  <si>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</si>
  <si>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</si>
  <si>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</si>
  <si>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</si>
  <si>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</si>
  <si>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</si>
  <si>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</si>
  <si>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</si>
  <si>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</si>
  <si>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</si>
  <si>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</si>
  <si>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</si>
  <si>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</si>
  <si>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</si>
  <si>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</si>
  <si>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</si>
  <si>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</si>
  <si>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</si>
  <si>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</si>
  <si>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</si>
  <si>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</si>
  <si>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</si>
  <si>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</si>
  <si>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</si>
  <si>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</si>
  <si>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</si>
  <si>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</si>
  <si>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</si>
  <si>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</si>
  <si>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</si>
  <si>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</si>
  <si>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</si>
  <si>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</si>
  <si>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</si>
  <si>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</si>
  <si>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</si>
  <si>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</si>
  <si>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</si>
  <si>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</si>
  <si>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</si>
  <si>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</si>
  <si>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</si>
  <si>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</si>
  <si>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</si>
  <si>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</si>
  <si>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</si>
  <si>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</si>
  <si>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</si>
  <si>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</si>
  <si>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</si>
  <si>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</si>
  <si>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</si>
  <si>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</si>
  <si>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</si>
  <si>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</si>
  <si>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</si>
  <si>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</si>
  <si>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</si>
  <si>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</si>
  <si>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</si>
  <si>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</si>
  <si>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</si>
  <si>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</si>
  <si>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</si>
  <si>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</si>
  <si>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</si>
  <si>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</si>
  <si>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</si>
  <si>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</si>
  <si>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</si>
  <si>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</si>
  <si>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</si>
  <si>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</si>
  <si>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</si>
  <si>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</si>
  <si>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</si>
  <si>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</si>
  <si>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</si>
  <si>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</si>
  <si>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</si>
  <si>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</si>
  <si>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</si>
  <si>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</si>
  <si>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</si>
  <si>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</si>
  <si>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</si>
  <si>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</si>
  <si>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</si>
  <si>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</si>
  <si>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</si>
  <si>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</si>
  <si>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</si>
  <si>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</si>
  <si>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</si>
  <si>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</si>
  <si>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</si>
  <si>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</si>
  <si>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</si>
  <si>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</si>
  <si>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</si>
  <si>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</si>
  <si>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</si>
  <si>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</si>
  <si>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</si>
  <si>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</si>
  <si>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</si>
  <si>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</si>
  <si>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</si>
  <si>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</si>
  <si>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</si>
  <si>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</si>
  <si>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</si>
  <si>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</si>
  <si>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</si>
  <si>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</si>
  <si>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</si>
  <si>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</si>
  <si>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</si>
  <si>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</si>
  <si>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</si>
  <si>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</si>
  <si>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</si>
  <si>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</si>
  <si>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</si>
  <si>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</si>
  <si>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</si>
  <si>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</si>
  <si>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</si>
  <si>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</si>
  <si>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</si>
  <si>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</si>
  <si>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</si>
  <si>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</si>
  <si>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</si>
  <si>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</si>
  <si>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</si>
  <si>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</si>
  <si>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</si>
  <si>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</si>
  <si>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</si>
  <si>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</si>
  <si>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</si>
  <si>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</si>
  <si>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</si>
  <si>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</si>
  <si>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</si>
  <si>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</si>
  <si>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</si>
  <si>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</si>
  <si>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</si>
  <si>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</si>
  <si>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</si>
  <si>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</si>
  <si>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</si>
  <si>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</si>
  <si>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</si>
  <si>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</si>
  <si>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</si>
  <si>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</si>
  <si>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</si>
  <si>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</si>
  <si>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</si>
  <si>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</si>
  <si>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</si>
  <si>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</si>
  <si>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</si>
  <si>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</si>
  <si>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</si>
  <si>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</si>
  <si>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</si>
  <si>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</si>
  <si>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</si>
  <si>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</si>
  <si>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</si>
  <si>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</si>
  <si>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</si>
  <si>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</si>
  <si>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</si>
  <si>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</si>
  <si>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</si>
  <si>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</si>
  <si>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</si>
  <si>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</si>
  <si>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</si>
  <si>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</si>
  <si>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</si>
  <si>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</si>
  <si>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</si>
  <si>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</si>
  <si>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</si>
  <si>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</si>
  <si>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</si>
  <si>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</si>
  <si>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</si>
  <si>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</si>
  <si>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</si>
  <si>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</si>
  <si>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</si>
  <si>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</si>
  <si>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</si>
  <si>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</si>
  <si>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</si>
  <si>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</si>
  <si>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</si>
  <si>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</si>
  <si>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</si>
  <si>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</si>
  <si>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</si>
  <si>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</si>
  <si>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</si>
  <si>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</si>
  <si>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</si>
  <si>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</si>
  <si>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</si>
  <si>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</si>
  <si>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</si>
  <si>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</si>
  <si>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</si>
  <si>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</si>
  <si>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</si>
  <si>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</si>
  <si>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</si>
  <si>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</si>
  <si>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</si>
  <si>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</si>
  <si>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</si>
  <si>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</si>
  <si>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</si>
  <si>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</si>
  <si>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</si>
  <si>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</si>
  <si>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</si>
  <si>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</si>
  <si>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</si>
  <si>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</si>
  <si>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</si>
  <si>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</si>
  <si>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</si>
  <si>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</si>
  <si>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</si>
  <si>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</si>
  <si>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</si>
  <si>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</si>
  <si>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</si>
  <si>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</si>
  <si>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</si>
  <si>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</si>
  <si>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</si>
  <si>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</si>
  <si>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</si>
  <si>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</si>
  <si>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</si>
  <si>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</si>
  <si>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</si>
  <si>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</si>
  <si>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</si>
  <si>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</si>
  <si>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</si>
  <si>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</si>
  <si>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</si>
  <si>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</si>
  <si>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</si>
  <si>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</si>
  <si>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</si>
  <si>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</si>
  <si>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</si>
  <si>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</si>
  <si>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</si>
  <si>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</si>
  <si>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</si>
  <si>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</si>
  <si>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</si>
  <si>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</si>
  <si>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</si>
  <si>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</si>
  <si>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</si>
  <si>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</si>
  <si>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</si>
  <si>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</si>
  <si>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</si>
  <si>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</si>
  <si>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</si>
  <si>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</si>
  <si>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</si>
  <si>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</si>
  <si>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</si>
  <si>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</si>
  <si>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</si>
  <si>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</si>
  <si>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</si>
  <si>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</si>
  <si>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</si>
  <si>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</si>
  <si>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</si>
  <si>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</si>
  <si>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</si>
  <si>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</si>
  <si>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</si>
  <si>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</si>
  <si>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</si>
  <si>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</si>
  <si>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</si>
  <si>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</si>
  <si>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</si>
  <si>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</si>
  <si>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</si>
  <si>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</si>
  <si>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</si>
  <si>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</si>
  <si>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</si>
  <si>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</si>
  <si>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</si>
  <si>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</si>
  <si>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</si>
  <si>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</si>
  <si>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</si>
  <si>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</si>
  <si>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</si>
  <si>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</si>
  <si>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</si>
  <si>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</si>
  <si>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</si>
  <si>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</si>
  <si>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</si>
  <si>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</si>
  <si>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</si>
  <si>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</si>
  <si>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</si>
  <si>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</si>
  <si>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</si>
  <si>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</si>
  <si>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</si>
  <si>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</si>
  <si>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</si>
  <si>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</si>
  <si>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</si>
  <si>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</si>
  <si>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</si>
  <si>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</si>
  <si>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</si>
  <si>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</si>
  <si>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</si>
  <si>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</si>
  <si>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</si>
  <si>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</si>
  <si>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</si>
  <si>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</si>
  <si>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</si>
  <si>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</si>
  <si>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</si>
  <si>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</si>
  <si>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</si>
  <si>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</si>
  <si>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</si>
  <si>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</si>
  <si>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</si>
  <si>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</si>
  <si>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</si>
  <si>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</si>
  <si>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</si>
  <si>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</si>
  <si>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</si>
  <si>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</si>
  <si>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</si>
  <si>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</si>
  <si>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</si>
  <si>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</si>
  <si>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</si>
  <si>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</si>
  <si>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</si>
  <si>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</si>
  <si>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</si>
  <si>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</si>
  <si>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</si>
  <si>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</si>
  <si>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</si>
  <si>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</si>
  <si>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</si>
  <si>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</si>
  <si>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</si>
  <si>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</si>
  <si>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</si>
  <si>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</si>
  <si>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</si>
  <si>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</si>
  <si>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</si>
  <si>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</si>
  <si>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</si>
  <si>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</si>
  <si>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</si>
  <si>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</si>
  <si>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</si>
  <si>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</si>
  <si>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</si>
  <si>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</si>
  <si>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</si>
  <si>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</si>
  <si>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</si>
  <si>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</si>
  <si>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</si>
  <si>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</si>
  <si>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</si>
  <si>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</si>
  <si>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</si>
  <si>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</si>
  <si>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</si>
  <si>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</si>
  <si>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</si>
  <si>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</si>
  <si>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</si>
  <si>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</si>
  <si>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</si>
  <si>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</si>
  <si>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</si>
  <si>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</si>
  <si>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</si>
  <si>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</si>
  <si>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</si>
  <si>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</si>
  <si>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</si>
  <si>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</si>
  <si>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</si>
  <si>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</si>
  <si>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</si>
  <si>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</si>
  <si>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</si>
  <si>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</si>
  <si>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</si>
  <si>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</si>
  <si>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</si>
  <si>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</si>
  <si>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</si>
  <si>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</si>
  <si>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</si>
  <si>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</si>
  <si>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</si>
  <si>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</si>
  <si>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</si>
  <si>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</si>
  <si>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</si>
  <si>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</si>
  <si>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</si>
  <si>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</si>
  <si>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</si>
  <si>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</si>
  <si>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</si>
  <si>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</si>
  <si>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</si>
  <si>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</si>
  <si>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</si>
  <si>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</si>
  <si>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</si>
  <si>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</si>
  <si>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</si>
  <si>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</si>
  <si>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</si>
  <si>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</si>
  <si>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</si>
  <si>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</si>
  <si>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</si>
  <si>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</si>
  <si>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</si>
  <si>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</si>
  <si>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</si>
  <si>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</si>
  <si>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</si>
  <si>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</si>
  <si>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</si>
  <si>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</si>
  <si>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</si>
  <si>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</si>
  <si>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</si>
  <si>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</si>
  <si>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</si>
  <si>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</si>
  <si>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</si>
  <si>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</si>
  <si>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</si>
  <si>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</si>
  <si>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</si>
  <si>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</si>
  <si>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</si>
  <si>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</si>
  <si>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</si>
  <si>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</si>
  <si>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</si>
  <si>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</si>
  <si>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</si>
  <si>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</si>
  <si>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</si>
  <si>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</si>
  <si>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</si>
  <si>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</si>
  <si>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</si>
  <si>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</si>
  <si>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</si>
  <si>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</si>
  <si>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</si>
  <si>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</si>
  <si>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</si>
  <si>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</si>
  <si>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</si>
  <si>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</si>
  <si>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</si>
  <si>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</si>
  <si>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</si>
  <si>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</si>
  <si>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</si>
  <si>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</si>
  <si>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</si>
  <si>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</si>
  <si>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</si>
  <si>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</si>
  <si>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</si>
  <si>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</si>
  <si>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</si>
  <si>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</si>
  <si>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</si>
  <si>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</si>
  <si>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</si>
  <si>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</si>
  <si>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</si>
  <si>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</si>
  <si>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</si>
  <si>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</si>
  <si>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</si>
  <si>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</si>
  <si>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</si>
  <si>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</si>
  <si>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</si>
  <si>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</si>
  <si>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</si>
  <si>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</si>
  <si>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</si>
  <si>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</si>
  <si>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</si>
  <si>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</si>
  <si>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</si>
  <si>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</si>
  <si>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</si>
  <si>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</si>
  <si>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</si>
  <si>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</si>
  <si>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</si>
  <si>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</si>
  <si>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</si>
  <si>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</si>
  <si>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</si>
  <si>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</si>
  <si>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</si>
  <si>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</si>
  <si>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</si>
  <si>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</si>
  <si>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</si>
  <si>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</si>
  <si>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</si>
  <si>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</si>
  <si>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</si>
  <si>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</si>
  <si>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</si>
  <si>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</si>
  <si>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</si>
  <si>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</si>
  <si>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</si>
  <si>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</si>
  <si>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</si>
  <si>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</si>
  <si>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</si>
  <si>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</si>
  <si>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</si>
  <si>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</si>
  <si>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</si>
  <si>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</si>
  <si>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</si>
  <si>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</si>
  <si>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</si>
  <si>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</si>
  <si>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</si>
  <si>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</si>
  <si>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</si>
  <si>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</si>
  <si>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</si>
  <si>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</si>
  <si>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</si>
  <si>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</si>
  <si>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</si>
  <si>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</si>
  <si>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</si>
  <si>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</si>
  <si>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</si>
  <si>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</si>
  <si>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</si>
  <si>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</si>
  <si>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</si>
  <si>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</si>
  <si>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</si>
  <si>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</si>
  <si>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</si>
  <si>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</si>
  <si>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</si>
  <si>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</si>
  <si>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</si>
  <si>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</si>
  <si>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</si>
  <si>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</si>
  <si>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</si>
  <si>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</si>
  <si>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</si>
  <si>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</si>
  <si>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</si>
  <si>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</si>
  <si>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</si>
  <si>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</si>
  <si>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</si>
  <si>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</si>
  <si>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</si>
  <si>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</si>
  <si>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</si>
  <si>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</si>
  <si>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</si>
  <si>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</si>
  <si>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</si>
  <si>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</si>
  <si>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</si>
  <si>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</si>
  <si>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</si>
  <si>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</si>
  <si>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</si>
  <si>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</si>
  <si>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</si>
  <si>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</si>
  <si>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</si>
  <si>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</si>
  <si>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</si>
  <si>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</si>
  <si>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</si>
  <si>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</si>
  <si>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</si>
  <si>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</si>
  <si>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</si>
  <si>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</si>
  <si>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</si>
  <si>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</si>
  <si>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</si>
  <si>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</si>
  <si>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</si>
  <si>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</si>
  <si>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</si>
  <si>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</si>
  <si>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</si>
  <si>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</si>
  <si>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</si>
  <si>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</si>
  <si>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</si>
  <si>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</si>
  <si>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</si>
  <si>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</si>
  <si>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</si>
  <si>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</si>
  <si>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</si>
  <si>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</si>
  <si>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</si>
  <si>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</si>
  <si>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</si>
  <si>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</si>
  <si>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</si>
  <si>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</si>
  <si>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</si>
  <si>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</si>
  <si>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</si>
  <si>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</si>
  <si>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</si>
  <si>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</si>
  <si>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</si>
  <si>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</si>
  <si>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</si>
  <si>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</si>
  <si>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</si>
  <si>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</si>
  <si>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</si>
  <si>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</si>
  <si>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</si>
  <si>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</si>
  <si>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</si>
  <si>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</si>
  <si>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</si>
  <si>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</si>
  <si>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</si>
  <si>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</si>
  <si>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</si>
  <si>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</si>
  <si>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</si>
  <si>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</si>
  <si>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</si>
  <si>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</si>
  <si>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</si>
  <si>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</si>
  <si>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</si>
  <si>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</si>
  <si>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</si>
  <si>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</si>
  <si>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</si>
  <si>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</si>
  <si>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</si>
  <si>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</si>
  <si>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</si>
  <si>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</si>
  <si>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</si>
  <si>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</si>
  <si>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</si>
  <si>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</si>
  <si>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</si>
  <si>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</si>
  <si>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</si>
  <si>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</si>
  <si>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</si>
  <si>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</si>
  <si>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</si>
  <si>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</si>
  <si>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</si>
  <si>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</si>
  <si>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</si>
  <si>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</si>
  <si>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</si>
  <si>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</si>
  <si>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</si>
  <si>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</si>
  <si>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</si>
  <si>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</si>
  <si>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</si>
  <si>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</si>
  <si>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</si>
  <si>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</si>
  <si>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</si>
  <si>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</si>
  <si>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</si>
  <si>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</si>
  <si>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</si>
  <si>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</si>
  <si>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</si>
  <si>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</si>
  <si>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</si>
  <si>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</si>
  <si>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</si>
  <si>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</si>
  <si>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</si>
  <si>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</si>
  <si>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</si>
  <si>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</si>
  <si>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</si>
  <si>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</si>
  <si>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</si>
  <si>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</si>
  <si>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</si>
  <si>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</si>
  <si>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</si>
  <si>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</si>
  <si>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</si>
  <si>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</si>
  <si>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</si>
  <si>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</si>
  <si>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</si>
  <si>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</si>
  <si>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</si>
  <si>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</si>
  <si>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</si>
  <si>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</si>
  <si>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</si>
  <si>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</si>
  <si>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</si>
  <si>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</si>
  <si>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</si>
  <si>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</si>
  <si>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</si>
  <si>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</si>
  <si>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</si>
  <si>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</si>
  <si>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</si>
  <si>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</si>
  <si>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</si>
  <si>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</si>
  <si>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</si>
  <si>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</si>
  <si>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</si>
  <si>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</si>
  <si>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</si>
  <si>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</si>
  <si>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</si>
  <si>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</si>
  <si>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</si>
  <si>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</si>
  <si>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</si>
  <si>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</si>
  <si>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</si>
  <si>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</si>
  <si>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</si>
  <si>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</si>
  <si>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</si>
  <si>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</si>
  <si>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</si>
  <si>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</si>
  <si>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</si>
  <si>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</si>
  <si>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</si>
  <si>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</si>
  <si>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</si>
  <si>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</si>
  <si>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</si>
  <si>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</si>
  <si>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</si>
  <si>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</si>
  <si>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</si>
  <si>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</si>
  <si>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</si>
  <si>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</si>
  <si>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</si>
  <si>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</si>
  <si>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</si>
  <si>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</si>
  <si>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</si>
  <si>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</si>
  <si>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</si>
  <si>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</si>
  <si>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</si>
  <si>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</si>
  <si>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</si>
  <si>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</si>
  <si>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</si>
  <si>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</si>
  <si>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</si>
  <si>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</si>
  <si>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</si>
  <si>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</si>
  <si>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</si>
  <si>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</si>
  <si>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</si>
  <si>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</si>
  <si>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</si>
  <si>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</si>
  <si>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</si>
  <si>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</si>
  <si>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</si>
  <si>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</si>
  <si>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</si>
  <si>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</si>
  <si>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</si>
  <si>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</si>
  <si>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</si>
  <si>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</si>
  <si>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</si>
  <si>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</si>
  <si>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</si>
  <si>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</si>
  <si>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</si>
  <si>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</si>
  <si>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</si>
  <si>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</si>
  <si>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</si>
  <si>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</si>
  <si>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</si>
  <si>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</si>
  <si>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</si>
  <si>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</si>
  <si>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</si>
  <si>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</si>
  <si>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</si>
  <si>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</si>
  <si>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</si>
  <si>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</si>
  <si>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</si>
  <si>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</si>
  <si>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</si>
  <si>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</si>
  <si>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</si>
  <si>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</si>
  <si>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</si>
  <si>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</si>
  <si>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</si>
  <si>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</si>
  <si>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</si>
  <si>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</si>
  <si>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</si>
  <si>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</si>
  <si>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</si>
  <si>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</si>
  <si>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</si>
  <si>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</si>
  <si>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</si>
  <si>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</si>
  <si>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</si>
  <si>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</si>
  <si>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</si>
  <si>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</si>
  <si>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</si>
  <si>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</si>
  <si>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</si>
  <si>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</si>
  <si>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</si>
  <si>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</si>
  <si>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</si>
  <si>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</si>
  <si>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</si>
  <si>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</si>
  <si>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</si>
  <si>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</si>
  <si>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</si>
  <si>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</si>
  <si>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</si>
  <si>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</si>
  <si>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</si>
  <si>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</si>
  <si>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</si>
  <si>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</si>
  <si>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</si>
  <si>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</si>
  <si>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</si>
  <si>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</si>
  <si>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</si>
  <si>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</si>
  <si>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</si>
  <si>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</si>
  <si>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</si>
  <si>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</si>
  <si>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</si>
  <si>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</si>
  <si>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</si>
  <si>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</si>
  <si>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</si>
  <si>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</si>
  <si>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</si>
  <si>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</si>
  <si>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</si>
  <si>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</si>
  <si>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</si>
  <si>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</si>
  <si>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</si>
  <si>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</si>
  <si>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</si>
  <si>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</si>
  <si>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</si>
  <si>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</si>
  <si>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</si>
  <si>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</si>
  <si>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</si>
  <si>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</si>
  <si>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</si>
  <si>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</si>
  <si>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</si>
  <si>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</si>
  <si>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</si>
  <si>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</si>
  <si>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</si>
  <si>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</si>
  <si>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</si>
  <si>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</si>
  <si>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</si>
  <si>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</si>
  <si>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</si>
  <si>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</si>
  <si>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</si>
  <si>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</si>
  <si>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</si>
  <si>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</si>
  <si>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</si>
  <si>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</si>
  <si>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</si>
  <si>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</si>
  <si>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</si>
  <si>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</si>
  <si>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</si>
  <si>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</si>
  <si>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</si>
  <si>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</si>
  <si>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</si>
  <si>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</si>
  <si>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</si>
  <si>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</si>
  <si>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</si>
  <si>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</si>
  <si>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</si>
  <si>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</si>
  <si>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</si>
  <si>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</si>
  <si>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</si>
  <si>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</si>
  <si>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</si>
  <si>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</si>
  <si>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</si>
  <si>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</si>
  <si>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</si>
  <si>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</si>
  <si>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</si>
  <si>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</si>
  <si>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</si>
  <si>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</si>
  <si>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</si>
  <si>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</si>
  <si>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</si>
  <si>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</si>
  <si>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</si>
  <si>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</si>
  <si>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</si>
  <si>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</si>
  <si>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</si>
  <si>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</si>
  <si>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</si>
  <si>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</si>
  <si>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</si>
  <si>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</si>
  <si>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</si>
  <si>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</si>
  <si>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</si>
  <si>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</si>
  <si>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</si>
  <si>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</si>
  <si>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</si>
  <si>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</si>
  <si>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</si>
  <si>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</si>
  <si>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</si>
  <si>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</si>
  <si>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</si>
  <si>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</si>
  <si>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</si>
  <si>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</si>
  <si>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</si>
  <si>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</si>
  <si>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</si>
  <si>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</si>
  <si>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</si>
  <si>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</si>
  <si>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</si>
  <si>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</si>
  <si>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</si>
  <si>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</si>
  <si>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</si>
  <si>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</si>
  <si>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</si>
  <si>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</si>
  <si>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</si>
  <si>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</si>
  <si>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</si>
  <si>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</si>
  <si>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</si>
  <si>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</si>
  <si>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</si>
  <si>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</si>
  <si>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</si>
  <si>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</si>
  <si>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</si>
  <si>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</si>
  <si>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</si>
  <si>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</si>
  <si>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</si>
  <si>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</si>
  <si>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</si>
  <si>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</si>
  <si>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</si>
  <si>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</si>
  <si>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</si>
  <si>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</si>
  <si>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</si>
  <si>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</si>
  <si>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</si>
  <si>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</si>
  <si>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</si>
  <si>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</si>
  <si>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</si>
  <si>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</si>
  <si>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</si>
  <si>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</si>
  <si>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</si>
  <si>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</si>
  <si>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</si>
  <si>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</si>
  <si>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</si>
  <si>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</si>
  <si>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</si>
  <si>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</si>
  <si>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</si>
  <si>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</si>
  <si>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</si>
  <si>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</si>
  <si>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</si>
  <si>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</si>
  <si>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</si>
  <si>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</si>
  <si>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</si>
  <si>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</si>
  <si>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</si>
  <si>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</si>
  <si>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</si>
  <si>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</si>
  <si>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</si>
  <si>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</si>
  <si>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</si>
  <si>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</si>
  <si>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</si>
  <si>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</si>
  <si>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</si>
  <si>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</si>
  <si>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</si>
  <si>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</si>
  <si>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</si>
  <si>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</si>
  <si>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</si>
  <si>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</si>
  <si>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</si>
  <si>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</si>
  <si>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</si>
  <si>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</si>
  <si>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</si>
  <si>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</si>
  <si>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</si>
  <si>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</si>
  <si>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</si>
  <si>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</si>
  <si>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</si>
  <si>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</si>
  <si>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</si>
  <si>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</si>
  <si>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</si>
  <si>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</si>
  <si>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</si>
  <si>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</si>
  <si>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</si>
  <si>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</si>
  <si>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</si>
  <si>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</si>
  <si>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</si>
  <si>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</si>
  <si>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</si>
  <si>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</si>
  <si>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</si>
  <si>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</si>
  <si>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</si>
  <si>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</si>
  <si>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</si>
  <si>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</si>
  <si>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</si>
  <si>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</si>
  <si>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</si>
  <si>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</si>
  <si>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</si>
  <si>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</si>
  <si>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</si>
  <si>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</si>
  <si>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</si>
  <si>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</si>
  <si>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</si>
  <si>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</si>
  <si>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</si>
  <si>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</si>
  <si>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</si>
  <si>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</si>
  <si>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</si>
  <si>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</si>
  <si>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</si>
  <si>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</si>
  <si>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</si>
  <si>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</si>
  <si>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</si>
  <si>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</si>
  <si>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</si>
  <si>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</si>
  <si>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</si>
  <si>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</si>
  <si>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</si>
  <si>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</si>
  <si>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</si>
  <si>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</si>
  <si>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</si>
  <si>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</si>
  <si>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</si>
  <si>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</si>
  <si>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</si>
  <si>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</si>
  <si>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</si>
  <si>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</si>
  <si>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</si>
  <si>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</si>
  <si>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</si>
  <si>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</si>
  <si>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</si>
  <si>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</si>
  <si>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</si>
  <si>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</si>
  <si>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</si>
  <si>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</si>
  <si>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</si>
  <si>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</si>
  <si>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</si>
  <si>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</si>
  <si>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</si>
  <si>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</si>
  <si>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</si>
  <si>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</si>
  <si>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</si>
  <si>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</si>
  <si>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</si>
  <si>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</si>
  <si>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</si>
  <si>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</si>
  <si>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</si>
  <si>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</si>
  <si>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</si>
  <si>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</si>
  <si>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</si>
  <si>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</si>
  <si>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</si>
  <si>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</si>
  <si>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</si>
  <si>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</si>
  <si>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</si>
  <si>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</si>
  <si>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</si>
  <si>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</si>
  <si>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</si>
  <si>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</si>
  <si>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</si>
  <si>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</si>
  <si>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</si>
  <si>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</si>
  <si>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</si>
  <si>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</si>
  <si>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</si>
  <si>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</si>
  <si>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</si>
  <si>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</si>
  <si>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</si>
  <si>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</si>
  <si>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</si>
  <si>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</si>
  <si>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</si>
  <si>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</si>
  <si>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</si>
  <si>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</si>
  <si>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</si>
  <si>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</si>
  <si>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</si>
  <si>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</si>
  <si>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</si>
  <si>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</si>
  <si>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</si>
  <si>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</si>
  <si>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</si>
  <si>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</si>
  <si>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</si>
  <si>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</si>
  <si>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</si>
  <si>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</si>
  <si>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</si>
  <si>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</si>
  <si>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</si>
  <si>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</si>
  <si>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</si>
  <si>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</si>
  <si>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</si>
  <si>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</si>
  <si>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</si>
  <si>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</si>
  <si>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</si>
  <si>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</si>
  <si>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</si>
  <si>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</si>
  <si>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</si>
  <si>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</si>
  <si>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</si>
  <si>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</si>
  <si>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</si>
  <si>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</si>
  <si>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</si>
  <si>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</si>
  <si>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</si>
  <si>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</si>
  <si>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</si>
  <si>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</si>
  <si>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</si>
  <si>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</si>
  <si>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</si>
  <si>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</si>
  <si>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</si>
  <si>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</si>
  <si>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</si>
  <si>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</si>
  <si>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</si>
  <si>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</si>
  <si>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</si>
  <si>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</si>
  <si>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</si>
  <si>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</si>
  <si>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</si>
  <si>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</si>
  <si>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</si>
  <si>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</si>
  <si>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</si>
  <si>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</si>
  <si>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</si>
  <si>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</si>
  <si>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</si>
  <si>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</si>
  <si>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</si>
  <si>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</si>
  <si>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</si>
  <si>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</si>
  <si>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</si>
  <si>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</si>
  <si>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</si>
  <si>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</si>
  <si>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</si>
  <si>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</si>
  <si>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</si>
  <si>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</si>
  <si>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</si>
  <si>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</si>
  <si>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</si>
  <si>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</si>
  <si>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</si>
  <si>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</si>
  <si>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</si>
  <si>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</si>
  <si>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</si>
  <si>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</si>
  <si>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</si>
  <si>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</si>
  <si>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</si>
  <si>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</si>
  <si>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</si>
  <si>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</si>
  <si>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</si>
  <si>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</si>
  <si>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</si>
  <si>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</si>
  <si>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</si>
  <si>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</si>
  <si>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</si>
  <si>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</si>
  <si>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</si>
  <si>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</si>
  <si>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</si>
  <si>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</si>
  <si>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</si>
  <si>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</si>
  <si>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</si>
  <si>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</si>
  <si>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</si>
  <si>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</si>
  <si>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</si>
  <si>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</si>
  <si>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</si>
  <si>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</si>
  <si>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</si>
  <si>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</si>
  <si>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</si>
  <si>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</si>
  <si>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</si>
  <si>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</si>
  <si>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</si>
  <si>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</si>
  <si>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</si>
  <si>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</si>
  <si>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</si>
  <si>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</si>
  <si>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</si>
  <si>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</si>
  <si>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</si>
  <si>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</si>
  <si>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</si>
  <si>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</si>
  <si>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</si>
  <si>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</si>
  <si>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</si>
  <si>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</si>
  <si>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</si>
  <si>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</si>
  <si>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</si>
  <si>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</si>
  <si>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</si>
  <si>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</si>
  <si>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</si>
  <si>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</si>
  <si>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</si>
  <si>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</si>
  <si>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</si>
  <si>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</si>
  <si>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</si>
  <si>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</si>
  <si>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</si>
  <si>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</si>
  <si>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</si>
  <si>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</si>
  <si>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</si>
  <si>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</si>
  <si>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</si>
  <si>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</si>
  <si>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</si>
  <si>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</si>
  <si>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</si>
  <si>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</si>
  <si>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</si>
  <si>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</si>
  <si>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</si>
  <si>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</si>
  <si>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</si>
  <si>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</si>
  <si>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</si>
  <si>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</si>
  <si>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</si>
  <si>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</si>
  <si>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</si>
  <si>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</si>
  <si>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</si>
  <si>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</si>
  <si>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</si>
  <si>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</si>
  <si>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</si>
  <si>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</si>
  <si>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</si>
  <si>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</si>
  <si>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</si>
  <si>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</si>
  <si>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</si>
  <si>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</si>
  <si>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</si>
  <si>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</si>
  <si>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</si>
  <si>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</si>
  <si>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</si>
  <si>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</si>
  <si>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</si>
  <si>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</si>
  <si>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</si>
  <si>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</si>
  <si>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</si>
  <si>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</si>
  <si>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</si>
  <si>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</si>
  <si>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</si>
  <si>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</si>
  <si>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</si>
  <si>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</si>
  <si>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</si>
  <si>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</si>
  <si>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</si>
  <si>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</si>
  <si>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</si>
  <si>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</si>
  <si>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</si>
  <si>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</si>
  <si>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</si>
  <si>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</si>
  <si>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</si>
  <si>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</si>
  <si>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</si>
  <si>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</si>
  <si>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</si>
  <si>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</si>
  <si>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</si>
  <si>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</si>
  <si>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</si>
  <si>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</si>
  <si>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</si>
  <si>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</si>
  <si>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</si>
  <si>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</si>
  <si>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</si>
  <si>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</si>
  <si>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</si>
  <si>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</si>
  <si>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</si>
  <si>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</si>
  <si>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</si>
  <si>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</si>
  <si>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</si>
  <si>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</si>
  <si>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</si>
  <si>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</si>
  <si>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</si>
  <si>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</si>
  <si>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</si>
  <si>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</si>
  <si>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</si>
  <si>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</si>
  <si>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</si>
  <si>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</si>
  <si>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</si>
  <si>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</si>
  <si>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</si>
  <si>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</si>
  <si>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</si>
  <si>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</si>
  <si>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</si>
  <si>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</si>
  <si>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</si>
  <si>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</si>
  <si>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</si>
  <si>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</si>
  <si>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</si>
  <si>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</si>
  <si>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</si>
  <si>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</si>
  <si>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</si>
  <si>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</si>
  <si>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</si>
  <si>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</si>
  <si>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</si>
  <si>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</si>
  <si>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</si>
  <si>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</si>
  <si>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</si>
  <si>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</si>
  <si>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</si>
  <si>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</si>
  <si>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</si>
  <si>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</si>
  <si>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</si>
  <si>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</si>
  <si>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</si>
  <si>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</si>
  <si>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</si>
  <si>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</si>
  <si>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</si>
  <si>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</si>
  <si>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</si>
  <si>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</si>
  <si>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</si>
  <si>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</si>
  <si>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</si>
  <si>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</si>
  <si>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</si>
  <si>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</si>
  <si>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</si>
  <si>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</si>
  <si>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</si>
  <si>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</si>
  <si>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</si>
  <si>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</si>
  <si>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</si>
  <si>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</si>
  <si>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</si>
  <si>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</si>
  <si>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</si>
  <si>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</si>
  <si>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</si>
  <si>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</si>
  <si>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</si>
  <si>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</si>
  <si>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</si>
  <si>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</si>
  <si>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</si>
  <si>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</si>
  <si>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</si>
  <si>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</si>
  <si>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</si>
  <si>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</si>
  <si>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</si>
  <si>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</si>
  <si>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</si>
  <si>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</si>
  <si>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</si>
  <si>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</si>
  <si>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</si>
  <si>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</si>
  <si>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</si>
  <si>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</si>
  <si>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</si>
  <si>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</si>
  <si>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</si>
  <si>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</si>
  <si>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</si>
  <si>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</si>
  <si>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</si>
  <si>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</si>
  <si>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</si>
  <si>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</si>
  <si>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</si>
  <si>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</si>
  <si>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</si>
  <si>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</si>
  <si>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</si>
  <si>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</si>
  <si>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</si>
  <si>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</si>
  <si>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</si>
  <si>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</si>
  <si>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</si>
  <si>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</si>
  <si>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</si>
  <si>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</si>
  <si>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</si>
  <si>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</si>
  <si>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</si>
  <si>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</si>
  <si>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</si>
  <si>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</si>
  <si>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</si>
  <si>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</si>
  <si>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</si>
  <si>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</si>
  <si>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</si>
  <si>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</si>
  <si>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</si>
  <si>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</si>
  <si>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</si>
  <si>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</si>
  <si>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</si>
  <si>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</si>
  <si>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</si>
  <si>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</si>
  <si>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</si>
  <si>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</si>
  <si>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</si>
  <si>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</si>
  <si>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</si>
  <si>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</si>
  <si>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</si>
  <si>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</si>
  <si>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</si>
  <si>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</si>
  <si>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</si>
  <si>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</si>
  <si>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</si>
  <si>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</si>
  <si>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</si>
  <si>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</si>
  <si>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</si>
  <si>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</si>
  <si>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</si>
  <si>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</si>
  <si>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</si>
  <si>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</si>
  <si>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</si>
  <si>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</si>
  <si>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</si>
  <si>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</si>
  <si>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</si>
  <si>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</si>
  <si>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</si>
  <si>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</si>
  <si>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</si>
  <si>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</si>
  <si>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</si>
  <si>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</si>
  <si>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</si>
  <si>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</si>
  <si>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</si>
  <si>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</si>
  <si>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</si>
  <si>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</si>
  <si>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</si>
  <si>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</si>
  <si>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</si>
  <si>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</si>
  <si>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</si>
  <si>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</si>
  <si>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</si>
  <si>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</si>
  <si>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</si>
  <si>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</si>
  <si>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</si>
  <si>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</si>
  <si>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</si>
  <si>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</si>
  <si>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</si>
  <si>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</si>
  <si>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</si>
  <si>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</si>
  <si>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</si>
  <si>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</si>
  <si>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</si>
  <si>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</si>
  <si>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</si>
  <si>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</si>
  <si>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</si>
  <si>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</si>
  <si>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</si>
  <si>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</si>
  <si>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</si>
  <si>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</si>
  <si>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</si>
  <si>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</si>
  <si>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</si>
  <si>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</si>
  <si>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</si>
  <si>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</si>
  <si>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</si>
  <si>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</si>
  <si>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</si>
  <si>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</si>
  <si>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</si>
  <si>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</si>
  <si>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</si>
  <si>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</si>
  <si>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</si>
  <si>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</si>
  <si>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</si>
  <si>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</si>
  <si>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</si>
  <si>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</si>
  <si>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</si>
  <si>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</si>
  <si>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</si>
  <si>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</si>
  <si>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</si>
  <si>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</si>
  <si>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</si>
  <si>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</si>
  <si>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</si>
  <si>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</si>
  <si>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</si>
  <si>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</si>
  <si>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</si>
  <si>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</si>
  <si>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</si>
  <si>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</si>
  <si>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</si>
  <si>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</si>
  <si>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</si>
  <si>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</si>
  <si>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</si>
  <si>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</si>
  <si>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</si>
  <si>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</si>
  <si>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</si>
  <si>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</si>
  <si>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</si>
  <si>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</si>
  <si>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</si>
  <si>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</si>
  <si>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</si>
  <si>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</si>
  <si>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</si>
  <si>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</si>
  <si>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</si>
  <si>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</si>
  <si>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</si>
  <si>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</si>
  <si>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</si>
  <si>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</si>
  <si>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</si>
  <si>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</si>
  <si>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</si>
  <si>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</si>
  <si>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</si>
  <si>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</si>
  <si>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</si>
  <si>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</si>
  <si>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</si>
  <si>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</si>
  <si>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</si>
  <si>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</si>
  <si>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</si>
  <si>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</si>
  <si>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</si>
  <si>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</si>
  <si>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</si>
  <si>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</si>
  <si>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</si>
  <si>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</si>
  <si>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</si>
  <si>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</si>
  <si>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</si>
  <si>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</si>
  <si>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</si>
  <si>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</si>
  <si>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</si>
  <si>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</si>
  <si>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</si>
  <si>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</si>
  <si>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</si>
  <si>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</si>
  <si>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</si>
  <si>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</si>
  <si>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</si>
  <si>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</si>
  <si>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</si>
  <si>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</si>
  <si>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</si>
  <si>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</si>
  <si>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</si>
  <si>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</si>
  <si>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</si>
  <si>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</si>
  <si>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</si>
  <si>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</si>
  <si>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</si>
  <si>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</si>
  <si>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</si>
  <si>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</si>
  <si>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</si>
  <si>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</si>
  <si>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</si>
  <si>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</si>
  <si>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</si>
  <si>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</si>
  <si>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</si>
  <si>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</si>
  <si>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</si>
  <si>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</si>
  <si>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</si>
  <si>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</si>
  <si>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</si>
  <si>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</si>
  <si>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</si>
  <si>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</si>
  <si>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</si>
  <si>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</si>
  <si>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</si>
  <si>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</si>
  <si>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</si>
  <si>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</si>
  <si>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</si>
  <si>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</si>
  <si>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</si>
  <si>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</si>
  <si>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</si>
  <si>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</si>
  <si>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</si>
  <si>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</si>
  <si>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</si>
  <si>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</si>
  <si>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</si>
  <si>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</si>
  <si>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</si>
  <si>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</si>
  <si>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</si>
  <si>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</si>
  <si>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</si>
  <si>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</si>
  <si>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</si>
  <si>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</si>
  <si>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</si>
  <si>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</si>
  <si>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</si>
  <si>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</si>
  <si>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</si>
  <si>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</si>
  <si>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</si>
  <si>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</si>
  <si>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</si>
  <si>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</si>
  <si>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</si>
  <si>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</si>
  <si>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</si>
  <si>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</si>
  <si>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</si>
  <si>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</si>
  <si>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</si>
  <si>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</si>
  <si>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</si>
  <si>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</si>
  <si>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</si>
  <si>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</si>
  <si>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</si>
  <si>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</si>
  <si>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</si>
  <si>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</si>
  <si>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</si>
  <si>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</si>
  <si>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</si>
  <si>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</si>
  <si>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</si>
  <si>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</si>
  <si>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</si>
  <si>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</si>
  <si>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</si>
  <si>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</si>
  <si>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</si>
  <si>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</si>
  <si>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</si>
  <si>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</si>
  <si>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</si>
  <si>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</si>
  <si>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</si>
  <si>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</si>
  <si>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</si>
  <si>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</si>
  <si>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</si>
  <si>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</si>
  <si>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</si>
  <si>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</si>
  <si>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</si>
  <si>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</si>
  <si>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</si>
  <si>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</si>
  <si>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</si>
  <si>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</si>
  <si>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</si>
  <si>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</si>
  <si>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</si>
  <si>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</si>
  <si>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</si>
  <si>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</si>
  <si>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</si>
  <si>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</si>
  <si>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</si>
  <si>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</si>
  <si>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</si>
  <si>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</si>
  <si>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</si>
  <si>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</si>
  <si>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</si>
  <si>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</si>
  <si>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</si>
  <si>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</si>
  <si>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</si>
  <si>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</si>
  <si>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</si>
  <si>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</si>
  <si>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</si>
  <si>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</si>
  <si>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</si>
  <si>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</si>
  <si>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</si>
  <si>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</si>
  <si>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</si>
  <si>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</si>
  <si>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</si>
  <si>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</si>
  <si>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</si>
  <si>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</si>
  <si>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</si>
  <si>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</si>
  <si>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</si>
  <si>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</si>
  <si>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</si>
  <si>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</si>
  <si>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</si>
  <si>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</si>
  <si>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</si>
  <si>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</si>
  <si>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</si>
  <si>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</si>
  <si>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</si>
  <si>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</si>
  <si>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</si>
  <si>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</si>
  <si>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</si>
  <si>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</si>
  <si>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</si>
  <si>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</si>
  <si>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</si>
  <si>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</si>
  <si>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</si>
  <si>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</si>
  <si>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</si>
  <si>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</si>
  <si>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</si>
  <si>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</si>
  <si>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</si>
  <si>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</si>
  <si>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</si>
  <si>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</si>
  <si>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</si>
  <si>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</si>
  <si>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</si>
  <si>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</si>
  <si>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</si>
  <si>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</si>
  <si>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</si>
  <si>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</si>
  <si>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</si>
  <si>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</si>
  <si>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</si>
  <si>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</si>
  <si>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</si>
  <si>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</si>
  <si>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</si>
  <si>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</si>
  <si>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</si>
  <si>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</si>
  <si>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</si>
  <si>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</si>
  <si>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</si>
  <si>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</si>
  <si>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</si>
  <si>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</si>
  <si>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</si>
  <si>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</si>
  <si>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</si>
  <si>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</si>
  <si>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</si>
  <si>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</si>
  <si>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</si>
  <si>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</si>
  <si>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</si>
  <si>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</si>
  <si>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</si>
  <si>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</si>
  <si>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</si>
  <si>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</si>
  <si>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</si>
  <si>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</si>
  <si>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</si>
  <si>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</si>
  <si>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</si>
  <si>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</si>
  <si>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</si>
  <si>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</si>
  <si>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</si>
  <si>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</si>
  <si>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</si>
  <si>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</si>
  <si>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</si>
  <si>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</si>
  <si>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</si>
  <si>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</si>
  <si>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</si>
  <si>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</si>
  <si>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</si>
  <si>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</si>
  <si>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</si>
  <si>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</si>
  <si>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</si>
  <si>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</si>
  <si>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</si>
  <si>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</si>
  <si>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</si>
  <si>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</si>
  <si>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</si>
  <si>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</si>
  <si>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</si>
  <si>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</si>
  <si>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</si>
  <si>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</si>
  <si>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</si>
  <si>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</si>
  <si>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</si>
  <si>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</si>
  <si>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</si>
  <si>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</si>
  <si>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</si>
  <si>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</si>
  <si>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</si>
  <si>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</si>
  <si>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</si>
  <si>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</si>
  <si>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</si>
  <si>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</si>
  <si>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</si>
  <si>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</si>
  <si>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</si>
  <si>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</si>
  <si>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</si>
  <si>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</si>
  <si>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</si>
  <si>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</si>
  <si>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</si>
  <si>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</si>
  <si>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</si>
  <si>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</si>
  <si>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</si>
  <si>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</si>
  <si>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</si>
  <si>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</si>
  <si>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</si>
  <si>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</si>
  <si>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</si>
  <si>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</si>
  <si>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</si>
  <si>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</si>
  <si>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</si>
  <si>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</si>
  <si>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</si>
  <si>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</si>
  <si>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</si>
  <si>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</si>
  <si>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</si>
  <si>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</si>
  <si>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</si>
  <si>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</si>
  <si>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</si>
  <si>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</si>
  <si>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</si>
  <si>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</si>
  <si>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</si>
  <si>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</si>
  <si>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</si>
  <si>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</si>
  <si>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</si>
  <si>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</si>
  <si>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</si>
  <si>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</si>
  <si>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</si>
  <si>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</si>
  <si>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</si>
  <si>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</si>
  <si>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</si>
  <si>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</si>
  <si>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</si>
  <si>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</si>
  <si>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</si>
  <si>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</si>
  <si>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</si>
  <si>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</si>
  <si>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</si>
  <si>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</si>
  <si>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</si>
  <si>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</si>
  <si>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</si>
  <si>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</si>
  <si>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</si>
  <si>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</si>
  <si>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</si>
  <si>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</si>
  <si>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</si>
  <si>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</si>
  <si>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</si>
  <si>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</si>
  <si>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</si>
  <si>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</si>
  <si>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</si>
  <si>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</si>
  <si>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</si>
  <si>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</si>
  <si>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</si>
  <si>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</si>
  <si>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</si>
  <si>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</si>
  <si>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</si>
  <si>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</si>
  <si>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</si>
  <si>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</si>
  <si>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</si>
  <si>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</si>
  <si>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</si>
  <si>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</si>
  <si>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</si>
  <si>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</si>
  <si>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</si>
  <si>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</si>
  <si>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</si>
  <si>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</si>
  <si>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</si>
  <si>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</si>
  <si>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</si>
  <si>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</si>
  <si>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</si>
  <si>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</si>
  <si>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</si>
  <si>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</si>
  <si>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</si>
  <si>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</si>
  <si>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</si>
  <si>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</si>
  <si>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</si>
  <si>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</si>
  <si>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</si>
  <si>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</si>
  <si>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</si>
  <si>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</si>
  <si>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</si>
  <si>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</si>
  <si>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</si>
  <si>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</si>
  <si>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</si>
  <si>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</si>
  <si>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</si>
  <si>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</si>
  <si>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</si>
  <si>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</si>
  <si>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</si>
  <si>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</si>
  <si>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</si>
  <si>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</si>
  <si>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</si>
  <si>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</si>
  <si>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</si>
  <si>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</si>
  <si>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</si>
  <si>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</si>
  <si>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</si>
  <si>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</si>
  <si>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</si>
  <si>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</si>
  <si>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</si>
  <si>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</si>
  <si>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</si>
  <si>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</si>
  <si>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</si>
  <si>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</si>
  <si>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</si>
  <si>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</si>
  <si>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</si>
  <si>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</si>
  <si>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</si>
  <si>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</si>
  <si>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</si>
  <si>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</si>
  <si>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</si>
  <si>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</si>
  <si>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</si>
  <si>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</si>
  <si>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</si>
  <si>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</si>
  <si>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</si>
  <si>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</si>
  <si>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</si>
  <si>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</si>
  <si>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</si>
  <si>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</si>
  <si>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</si>
  <si>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</si>
  <si>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</si>
  <si>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</si>
  <si>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</si>
  <si>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</si>
  <si>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</si>
  <si>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</si>
  <si>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</si>
  <si>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</si>
  <si>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</si>
  <si>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</si>
  <si>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</si>
  <si>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</si>
  <si>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</si>
  <si>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</si>
  <si>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</si>
  <si>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</si>
  <si>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</si>
  <si>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</si>
  <si>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</si>
  <si>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</si>
  <si>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</si>
  <si>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</si>
  <si>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</si>
  <si>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</si>
  <si>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</si>
  <si>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</si>
  <si>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</si>
  <si>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</si>
  <si>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</si>
  <si>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</si>
  <si>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</si>
  <si>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</si>
  <si>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</si>
  <si>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</si>
  <si>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</si>
  <si>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</si>
  <si>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</si>
  <si>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</si>
  <si>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</si>
  <si>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</si>
  <si>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</si>
  <si>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</si>
  <si>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</si>
  <si>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</si>
  <si>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</si>
  <si>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</si>
  <si>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</si>
  <si>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</si>
  <si>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</si>
  <si>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</si>
  <si>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</si>
  <si>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</si>
  <si>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</si>
  <si>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</si>
  <si>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</si>
  <si>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</si>
  <si>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</si>
  <si>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</si>
  <si>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</si>
  <si>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</si>
  <si>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</si>
  <si>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</si>
  <si>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</si>
  <si>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</si>
  <si>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</si>
  <si>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</si>
  <si>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</si>
  <si>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</si>
  <si>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</si>
  <si>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</si>
  <si>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</si>
  <si>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</si>
  <si>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</si>
  <si>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</si>
  <si>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</si>
  <si>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</si>
  <si>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</si>
  <si>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</si>
  <si>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</si>
  <si>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</si>
  <si>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</si>
  <si>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</si>
  <si>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</si>
  <si>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</si>
  <si>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</si>
  <si>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</si>
  <si>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</si>
  <si>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</si>
  <si>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</si>
  <si>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</si>
  <si>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</si>
  <si>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</si>
  <si>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</si>
  <si>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</si>
  <si>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</si>
  <si>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</si>
  <si>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</si>
  <si>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</si>
  <si>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</si>
  <si>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</si>
  <si>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</si>
  <si>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</si>
  <si>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</si>
  <si>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</si>
  <si>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</si>
  <si>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</si>
  <si>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</si>
  <si>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</si>
  <si>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</si>
  <si>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</si>
  <si>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</si>
  <si>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</si>
  <si>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</si>
  <si>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</si>
  <si>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</si>
  <si>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</si>
  <si>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</si>
  <si>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</si>
  <si>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</si>
  <si>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</si>
  <si>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</si>
  <si>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</si>
  <si>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</si>
  <si>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</si>
  <si>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</si>
  <si>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</si>
  <si>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</si>
  <si>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</si>
  <si>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</si>
  <si>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</si>
  <si>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</si>
  <si>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</si>
  <si>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</si>
  <si>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</si>
  <si>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</si>
  <si>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</si>
  <si>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</si>
  <si>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</si>
  <si>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</si>
  <si>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</si>
  <si>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</si>
  <si>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</si>
  <si>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</si>
  <si>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</si>
  <si>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</si>
  <si>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</si>
  <si>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</si>
  <si>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</si>
  <si>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</si>
  <si>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</si>
  <si>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</si>
  <si>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</si>
  <si>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</si>
  <si>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</si>
  <si>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</si>
  <si>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</si>
  <si>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</si>
  <si>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</si>
  <si>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</si>
  <si>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</si>
  <si>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</si>
  <si>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</si>
  <si>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</si>
  <si>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</si>
  <si>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</si>
  <si>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</si>
  <si>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</si>
  <si>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</si>
  <si>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</si>
  <si>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</si>
  <si>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</si>
  <si>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</si>
  <si>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</si>
  <si>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</si>
  <si>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</si>
  <si>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</si>
  <si>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</si>
  <si>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</si>
  <si>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</si>
  <si>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</si>
  <si>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</si>
  <si>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</si>
  <si>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</si>
  <si>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</si>
  <si>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</si>
  <si>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</si>
  <si>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</si>
  <si>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</si>
  <si>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</si>
  <si>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</si>
  <si>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</si>
  <si>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</si>
  <si>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</si>
  <si>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</si>
  <si>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</si>
  <si>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</si>
  <si>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</si>
  <si>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</si>
  <si>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</si>
  <si>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</si>
  <si>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</si>
  <si>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</si>
  <si>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</si>
  <si>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</si>
  <si>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</si>
  <si>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</si>
  <si>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</si>
  <si>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</si>
  <si>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</si>
  <si>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</si>
  <si>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</si>
  <si>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</si>
  <si>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</si>
  <si>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</si>
  <si>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</si>
  <si>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</si>
  <si>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</si>
  <si>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</si>
  <si>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</si>
  <si>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</si>
  <si>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</si>
  <si>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</si>
  <si>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</si>
  <si>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</si>
  <si>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</si>
  <si>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</si>
  <si>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</si>
  <si>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</si>
  <si>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</si>
  <si>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</si>
  <si>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</si>
  <si>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</si>
  <si>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</si>
  <si>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</si>
  <si>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</si>
  <si>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</si>
  <si>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</si>
  <si>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</si>
  <si>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</si>
  <si>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</si>
  <si>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</si>
  <si>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</si>
  <si>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</si>
  <si>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</si>
  <si>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</si>
  <si>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</si>
  <si>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</si>
  <si>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</si>
  <si>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</si>
  <si>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</si>
  <si>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</si>
  <si>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</si>
  <si>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</si>
  <si>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</si>
  <si>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</si>
  <si>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</si>
  <si>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</si>
  <si>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</si>
  <si>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</si>
  <si>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</si>
  <si>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</si>
  <si>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</si>
  <si>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</si>
  <si>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</si>
  <si>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</si>
  <si>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</si>
  <si>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</si>
  <si>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</si>
  <si>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</si>
  <si>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</si>
  <si>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</si>
  <si>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</si>
  <si>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</si>
  <si>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</si>
  <si>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</si>
  <si>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</si>
  <si>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</si>
  <si>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</si>
  <si>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</si>
  <si>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</si>
  <si>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</si>
  <si>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</si>
  <si>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</si>
  <si>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</si>
  <si>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</si>
  <si>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</si>
  <si>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</si>
  <si>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</si>
  <si>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</si>
  <si>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</si>
  <si>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</si>
  <si>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</si>
  <si>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</si>
  <si>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</si>
  <si>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</si>
  <si>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</si>
  <si>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</si>
  <si>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</si>
  <si>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</si>
  <si>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</si>
  <si>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</si>
  <si>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</si>
  <si>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</si>
  <si>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</si>
  <si>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</si>
  <si>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</si>
  <si>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</si>
  <si>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</si>
  <si>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</si>
  <si>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</si>
  <si>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</si>
  <si>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</si>
  <si>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</si>
  <si>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</si>
  <si>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</si>
  <si>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</si>
  <si>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</si>
  <si>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</si>
  <si>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</si>
  <si>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</si>
  <si>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</si>
  <si>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</si>
  <si>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</si>
  <si>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</si>
  <si>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</si>
  <si>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</si>
  <si>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</si>
  <si>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</si>
  <si>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</si>
  <si>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</si>
  <si>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</si>
  <si>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</si>
  <si>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</si>
  <si>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</si>
  <si>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</si>
  <si>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</si>
  <si>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</si>
  <si>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</si>
  <si>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</si>
  <si>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</si>
  <si>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</si>
  <si>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</si>
  <si>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</si>
  <si>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</si>
  <si>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</si>
  <si>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</si>
  <si>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</si>
  <si>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</si>
  <si>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</si>
  <si>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</si>
  <si>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</si>
  <si>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</si>
  <si>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</si>
  <si>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</si>
  <si>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</si>
  <si>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</si>
  <si>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</si>
  <si>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</si>
  <si>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</si>
  <si>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</si>
  <si>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</si>
  <si>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</si>
  <si>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</si>
  <si>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</si>
  <si>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</si>
  <si>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</si>
  <si>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</si>
  <si>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</si>
  <si>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</si>
  <si>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</si>
  <si>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</si>
  <si>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</si>
  <si>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</si>
  <si>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</si>
  <si>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</si>
  <si>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</si>
  <si>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</si>
  <si>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</si>
  <si>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</si>
  <si>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</si>
  <si>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</si>
  <si>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</si>
  <si>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</si>
  <si>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</si>
  <si>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</si>
  <si>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</si>
  <si>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</si>
  <si>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</si>
  <si>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</si>
  <si>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</si>
  <si>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</si>
  <si>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</si>
  <si>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</si>
  <si>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</si>
  <si>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</si>
  <si>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</si>
  <si>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</si>
  <si>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</si>
  <si>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</si>
  <si>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</si>
  <si>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</si>
  <si>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</si>
  <si>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</si>
  <si>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</si>
  <si>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</si>
  <si>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</si>
  <si>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</si>
  <si>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</si>
  <si>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</si>
  <si>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</si>
  <si>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</si>
  <si>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</si>
  <si>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</si>
  <si>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</si>
  <si>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</si>
  <si>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</si>
  <si>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</si>
  <si>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</si>
  <si>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</si>
  <si>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</si>
  <si>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</si>
  <si>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</si>
  <si>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</si>
  <si>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</si>
  <si>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</si>
  <si>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</si>
  <si>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</si>
  <si>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</si>
  <si>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</si>
  <si>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</si>
  <si>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</si>
  <si>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</si>
  <si>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</si>
  <si>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</si>
  <si>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</si>
  <si>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</si>
  <si>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</si>
  <si>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</si>
  <si>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</si>
  <si>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</si>
  <si>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</si>
  <si>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</si>
  <si>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</si>
  <si>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</si>
  <si>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</si>
  <si>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</si>
  <si>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</si>
  <si>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</si>
  <si>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</si>
  <si>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</si>
  <si>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</si>
  <si>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</si>
  <si>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</si>
  <si>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</si>
  <si>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</si>
  <si>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</si>
  <si>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</si>
  <si>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</si>
  <si>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</si>
  <si>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</si>
  <si>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</si>
  <si>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</si>
  <si>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</si>
  <si>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</si>
  <si>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</si>
  <si>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</si>
  <si>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</si>
  <si>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</si>
  <si>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</si>
  <si>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</si>
  <si>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</si>
  <si>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</si>
  <si>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</si>
  <si>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</si>
  <si>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</si>
  <si>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</si>
  <si>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</si>
  <si>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</si>
  <si>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</si>
  <si>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</si>
  <si>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</si>
  <si>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</si>
  <si>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</si>
  <si>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</si>
  <si>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</si>
  <si>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</si>
  <si>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</si>
  <si>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</si>
  <si>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</si>
  <si>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</si>
  <si>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</si>
  <si>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</si>
  <si>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</si>
  <si>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</si>
  <si>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</si>
  <si>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</si>
  <si>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</si>
  <si>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</si>
  <si>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</si>
  <si>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</si>
  <si>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</si>
  <si>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</si>
  <si>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</si>
  <si>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</si>
  <si>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</si>
  <si>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</si>
  <si>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</si>
  <si>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</si>
  <si>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</si>
  <si>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</si>
  <si>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</si>
  <si>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</si>
  <si>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</si>
  <si>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</si>
  <si>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</si>
  <si>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</si>
  <si>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</si>
  <si>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</si>
  <si>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</si>
  <si>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</si>
  <si>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</si>
  <si>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</si>
  <si>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</si>
  <si>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</si>
  <si>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</si>
  <si>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</si>
  <si>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</si>
  <si>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</si>
  <si>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</si>
  <si>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</si>
  <si>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</si>
  <si>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</si>
  <si>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</si>
  <si>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</si>
  <si>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</si>
  <si>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</si>
  <si>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</si>
  <si>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</si>
  <si>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</si>
  <si>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</si>
  <si>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</si>
  <si>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</si>
  <si>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</si>
  <si>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</si>
  <si>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</si>
  <si>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</si>
  <si>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</si>
  <si>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</si>
  <si>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</si>
  <si>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</si>
  <si>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</si>
  <si>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</si>
  <si>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</si>
  <si>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</si>
  <si>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</si>
  <si>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</si>
  <si>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</si>
  <si>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</si>
  <si>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</si>
  <si>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</si>
  <si>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</si>
  <si>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</si>
  <si>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</si>
  <si>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</si>
  <si>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</si>
  <si>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</si>
  <si>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</si>
  <si>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</si>
  <si>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</si>
  <si>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</si>
  <si>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</si>
  <si>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</si>
  <si>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</si>
  <si>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</si>
  <si>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</si>
  <si>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</si>
  <si>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</si>
  <si>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</si>
  <si>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</si>
  <si>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</si>
  <si>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</si>
  <si>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</si>
  <si>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</si>
  <si>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</si>
  <si>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</si>
  <si>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</si>
  <si>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</si>
  <si>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</si>
  <si>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</si>
  <si>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</si>
  <si>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</si>
  <si>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</si>
  <si>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</si>
  <si>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</si>
  <si>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</si>
  <si>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</si>
  <si>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</si>
  <si>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</si>
  <si>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</si>
  <si>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</si>
  <si>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</si>
  <si>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</si>
  <si>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</si>
  <si>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</si>
  <si>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</si>
  <si>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</si>
  <si>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</si>
  <si>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</si>
  <si>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</si>
  <si>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</si>
  <si>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</si>
  <si>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</si>
  <si>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</si>
  <si>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</si>
  <si>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</si>
  <si>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</si>
  <si>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</si>
  <si>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</si>
  <si>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</si>
  <si>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</si>
  <si>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</si>
  <si>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</si>
  <si>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</si>
  <si>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</si>
  <si>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</si>
  <si>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</si>
  <si>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</si>
  <si>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</si>
  <si>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</si>
  <si>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</si>
  <si>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</si>
  <si>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</si>
  <si>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</si>
  <si>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</si>
  <si>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</si>
  <si>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</si>
  <si>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</si>
  <si>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</si>
  <si>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</si>
  <si>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</si>
  <si>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</si>
  <si>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</si>
  <si>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</si>
  <si>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</si>
  <si>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</si>
  <si>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</si>
  <si>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</si>
  <si>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</si>
  <si>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</si>
  <si>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</si>
  <si>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</si>
  <si>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</si>
  <si>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</si>
  <si>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</si>
  <si>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</si>
  <si>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</si>
  <si>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</si>
  <si>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</si>
  <si>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</si>
  <si>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</si>
  <si>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</si>
  <si>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</si>
  <si>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</si>
  <si>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</si>
  <si>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</si>
  <si>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</si>
  <si>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</si>
  <si>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</si>
  <si>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</si>
  <si>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</si>
  <si>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</si>
  <si>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</si>
  <si>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</si>
  <si>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</si>
  <si>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</si>
  <si>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</si>
  <si>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</si>
  <si>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</si>
  <si>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</si>
  <si>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</si>
  <si>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</si>
  <si>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</si>
  <si>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</si>
  <si>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</si>
  <si>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</si>
  <si>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</si>
  <si>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</si>
  <si>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</si>
  <si>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</si>
  <si>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</si>
  <si>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</si>
  <si>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</si>
  <si>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</si>
  <si>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</si>
  <si>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</si>
  <si>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</si>
  <si>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</si>
  <si>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</si>
  <si>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</si>
  <si>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</si>
  <si>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</si>
  <si>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</si>
  <si>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</si>
  <si>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</si>
  <si>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</si>
  <si>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</si>
  <si>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</si>
  <si>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</si>
  <si>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</si>
  <si>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</si>
  <si>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</si>
  <si>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</si>
  <si>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</si>
  <si>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</si>
  <si>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</si>
  <si>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</si>
  <si>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</si>
  <si>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</si>
  <si>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</si>
  <si>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</si>
  <si>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</si>
  <si>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</si>
  <si>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</si>
  <si>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</si>
  <si>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</si>
  <si>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</si>
  <si>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</si>
  <si>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</si>
  <si>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</si>
  <si>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</si>
  <si>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</si>
  <si>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</si>
  <si>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</si>
  <si>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</si>
  <si>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</si>
  <si>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</si>
  <si>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</si>
  <si>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</si>
  <si>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</si>
  <si>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</si>
  <si>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</si>
  <si>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</si>
  <si>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</si>
  <si>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</si>
  <si>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</si>
  <si>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</si>
  <si>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</si>
  <si>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</si>
  <si>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</si>
  <si>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</si>
  <si>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</si>
  <si>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</si>
  <si>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</si>
  <si>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</si>
  <si>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</si>
  <si>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</si>
  <si>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</si>
  <si>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</si>
  <si>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</si>
  <si>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</si>
  <si>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</si>
  <si>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</si>
  <si>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</si>
  <si>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</si>
  <si>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</si>
  <si>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</si>
  <si>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</si>
  <si>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</si>
  <si>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</si>
  <si>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</si>
  <si>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</si>
  <si>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</si>
  <si>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</si>
  <si>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</si>
  <si>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</si>
  <si>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</si>
  <si>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</si>
  <si>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</si>
  <si>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</si>
  <si>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</si>
  <si>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</si>
  <si>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</si>
  <si>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</si>
  <si>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</si>
  <si>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</si>
  <si>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</si>
  <si>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</si>
  <si>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</si>
  <si>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</si>
  <si>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</si>
  <si>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</si>
  <si>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</si>
  <si>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</si>
  <si>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</si>
  <si>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</si>
  <si>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</si>
  <si>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</si>
  <si>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</si>
  <si>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</si>
  <si>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</si>
  <si>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</si>
  <si>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</si>
  <si>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</si>
  <si>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</si>
  <si>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</si>
  <si>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</si>
  <si>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</si>
  <si>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</si>
  <si>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</si>
  <si>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</si>
  <si>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</si>
  <si>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</si>
  <si>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</si>
  <si>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</si>
  <si>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</si>
  <si>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</si>
  <si>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</si>
  <si>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</si>
  <si>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</si>
  <si>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</si>
  <si>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</si>
  <si>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</si>
  <si>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</si>
  <si>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</si>
  <si>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</si>
  <si>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</si>
  <si>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</si>
  <si>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</si>
  <si>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</si>
  <si>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</si>
  <si>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</si>
  <si>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</si>
  <si>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</si>
  <si>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</si>
  <si>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</si>
  <si>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</si>
  <si>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</si>
  <si>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</si>
  <si>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</si>
  <si>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</si>
  <si>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</si>
  <si>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</si>
  <si>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</si>
  <si>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</si>
  <si>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</si>
  <si>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</si>
  <si>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</si>
  <si>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</si>
  <si>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</si>
  <si>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</si>
  <si>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</si>
  <si>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</si>
  <si>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</si>
  <si>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</si>
  <si>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</si>
  <si>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</si>
  <si>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</si>
  <si>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</si>
  <si>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</si>
  <si>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</si>
  <si>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</si>
  <si>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</si>
  <si>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</si>
  <si>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</si>
  <si>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</si>
  <si>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</si>
  <si>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</si>
  <si>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</si>
  <si>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</si>
  <si>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</si>
  <si>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</si>
  <si>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</si>
  <si>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</si>
  <si>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</si>
  <si>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</si>
  <si>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</si>
  <si>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</si>
  <si>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</si>
  <si>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</si>
  <si>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</si>
  <si>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</si>
  <si>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</si>
  <si>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</si>
  <si>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</si>
  <si>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</si>
  <si>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</si>
  <si>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</si>
  <si>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</si>
  <si>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</si>
  <si>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</si>
  <si>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</si>
  <si>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</si>
  <si>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</si>
  <si>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</si>
  <si>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</si>
  <si>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</si>
  <si>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</si>
  <si>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</si>
  <si>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</si>
  <si>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</si>
  <si>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</si>
  <si>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</si>
  <si>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</si>
  <si>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</si>
  <si>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</si>
  <si>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</si>
  <si>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</si>
  <si>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</si>
  <si>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</si>
  <si>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</si>
  <si>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</si>
  <si>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</si>
  <si>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</si>
  <si>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</si>
  <si>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</si>
  <si>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</si>
  <si>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</si>
  <si>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</si>
  <si>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</si>
  <si>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</si>
  <si>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</si>
  <si>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</si>
  <si>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</si>
  <si>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</si>
  <si>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</si>
  <si>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</si>
  <si>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</si>
  <si>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</si>
  <si>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</si>
  <si>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</si>
  <si>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</si>
  <si>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</si>
  <si>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</si>
  <si>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</si>
  <si>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</si>
  <si>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</si>
  <si>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</si>
  <si>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</si>
  <si>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</si>
  <si>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</si>
  <si>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</si>
  <si>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</si>
  <si>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</si>
  <si>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</si>
  <si>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</si>
  <si>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</si>
  <si>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</si>
  <si>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</si>
  <si>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</si>
  <si>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</si>
  <si>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</si>
  <si>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</si>
  <si>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</si>
  <si>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</si>
  <si>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</si>
  <si>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</si>
  <si>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</si>
  <si>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</si>
  <si>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</si>
  <si>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</si>
  <si>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</si>
  <si>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</si>
  <si>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</si>
  <si>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</si>
  <si>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</si>
  <si>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</si>
  <si>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</si>
  <si>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</si>
  <si>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</si>
  <si>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</si>
  <si>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</si>
  <si>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</si>
  <si>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</si>
  <si>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</si>
  <si>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</si>
  <si>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</si>
  <si>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</si>
  <si>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</si>
  <si>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</si>
  <si>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</si>
  <si>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</si>
  <si>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</si>
  <si>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</si>
  <si>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</si>
  <si>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</si>
  <si>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</si>
  <si>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</si>
  <si>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</si>
  <si>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</si>
  <si>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</si>
  <si>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</si>
  <si>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</si>
  <si>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</si>
  <si>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</si>
  <si>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</si>
  <si>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</si>
  <si>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</si>
  <si>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</si>
  <si>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</si>
  <si>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</si>
  <si>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</si>
  <si>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</si>
  <si>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</si>
  <si>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</si>
  <si>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</si>
  <si>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</si>
  <si>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</si>
  <si>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</si>
  <si>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</si>
  <si>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</si>
  <si>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</si>
  <si>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</si>
  <si>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</si>
  <si>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</si>
  <si>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</si>
  <si>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</si>
  <si>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</si>
  <si>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</si>
  <si>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</si>
  <si>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</si>
  <si>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</si>
  <si>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</si>
  <si>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</si>
  <si>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</si>
  <si>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</si>
  <si>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</si>
  <si>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</si>
  <si>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</si>
  <si>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</si>
  <si>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</si>
  <si>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</si>
  <si>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</si>
  <si>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</si>
  <si>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</si>
  <si>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</si>
  <si>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</si>
  <si>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</si>
  <si>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</si>
  <si>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</si>
  <si>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</si>
  <si>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</si>
  <si>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</si>
  <si>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</si>
  <si>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</si>
  <si>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</si>
  <si>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</si>
  <si>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</si>
  <si>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</si>
  <si>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</si>
  <si>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</si>
  <si>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</si>
  <si>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</si>
  <si>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</si>
  <si>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</si>
  <si>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</si>
  <si>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</si>
  <si>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</si>
  <si>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</si>
  <si>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</si>
  <si>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</si>
  <si>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</si>
  <si>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</si>
  <si>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</si>
  <si>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</si>
  <si>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</si>
  <si>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</si>
  <si>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</si>
  <si>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</si>
  <si>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</si>
  <si>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</si>
  <si>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</si>
  <si>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</si>
  <si>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</si>
  <si>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</si>
  <si>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</si>
  <si>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</si>
  <si>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</si>
  <si>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</si>
  <si>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</si>
  <si>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</si>
  <si>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</si>
  <si>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</si>
  <si>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</si>
  <si>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</si>
  <si>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</si>
  <si>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</si>
  <si>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</si>
  <si>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</si>
  <si>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</si>
  <si>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</si>
  <si>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</si>
  <si>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</si>
  <si>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</si>
  <si>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</si>
  <si>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</si>
  <si>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</si>
  <si>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</si>
  <si>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</si>
  <si>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</si>
  <si>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</si>
  <si>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</si>
  <si>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</si>
  <si>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</si>
  <si>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</si>
  <si>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</si>
  <si>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</si>
  <si>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</si>
  <si>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</si>
  <si>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</si>
  <si>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</si>
  <si>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</si>
  <si>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</si>
  <si>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</si>
  <si>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</si>
  <si>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</si>
  <si>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</si>
  <si>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</si>
  <si>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</si>
  <si>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</si>
  <si>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</si>
  <si>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</si>
  <si>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</si>
  <si>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</si>
  <si>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</si>
  <si>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</si>
  <si>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</si>
  <si>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</si>
  <si>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</si>
  <si>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</si>
  <si>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</si>
  <si>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</si>
  <si>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</si>
  <si>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</si>
  <si>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</si>
  <si>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</si>
  <si>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</si>
  <si>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</si>
  <si>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</si>
  <si>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</si>
  <si>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</si>
  <si>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</si>
  <si>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</si>
  <si>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</si>
  <si>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</si>
  <si>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</si>
  <si>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</si>
  <si>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</si>
  <si>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</si>
  <si>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</si>
  <si>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</si>
  <si>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</si>
  <si>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</si>
  <si>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</si>
  <si>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</si>
  <si>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</si>
  <si>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</si>
  <si>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</si>
  <si>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</si>
  <si>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</si>
  <si>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</si>
  <si>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</si>
  <si>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</si>
  <si>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</si>
  <si>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</si>
  <si>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</si>
  <si>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</si>
  <si>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</si>
  <si>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</si>
  <si>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</si>
  <si>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</si>
  <si>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</si>
  <si>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</si>
  <si>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</si>
  <si>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</si>
  <si>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</si>
  <si>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</si>
  <si>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</si>
  <si>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</si>
  <si>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</si>
  <si>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</si>
  <si>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</si>
  <si>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</si>
  <si>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</si>
  <si>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</si>
  <si>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</si>
  <si>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</si>
  <si>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</si>
  <si>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</si>
  <si>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</si>
  <si>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</si>
  <si>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</si>
  <si>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</si>
  <si>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</si>
  <si>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</si>
  <si>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</si>
  <si>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</si>
  <si>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</si>
  <si>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</si>
  <si>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</si>
  <si>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</si>
  <si>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</si>
  <si>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</si>
  <si>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</si>
  <si>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</si>
  <si>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</si>
  <si>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</si>
  <si>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</si>
  <si>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</si>
  <si>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</si>
  <si>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</si>
  <si>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</si>
  <si>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</si>
  <si>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</si>
  <si>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</si>
  <si>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</si>
  <si>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</si>
  <si>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</si>
  <si>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</si>
  <si>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</si>
  <si>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</si>
  <si>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</si>
  <si>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</si>
  <si>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</si>
  <si>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</si>
  <si>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</si>
  <si>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</si>
  <si>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</si>
  <si>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</si>
  <si>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</si>
  <si>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</si>
  <si>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</si>
  <si>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</si>
  <si>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</si>
  <si>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</si>
  <si>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</si>
  <si>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</si>
  <si>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</si>
  <si>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</si>
  <si>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</si>
  <si>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</si>
  <si>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</si>
  <si>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</si>
  <si>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</si>
  <si>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</si>
  <si>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</si>
  <si>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</si>
  <si>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</si>
  <si>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</si>
  <si>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</si>
  <si>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</si>
  <si>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</si>
  <si>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</si>
  <si>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</si>
  <si>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</si>
  <si>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</si>
  <si>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</si>
  <si>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</si>
  <si>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</si>
  <si>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</si>
  <si>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</si>
  <si>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</si>
  <si>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</si>
  <si>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</si>
  <si>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</si>
  <si>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</si>
  <si>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</si>
  <si>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</si>
  <si>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</si>
  <si>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</si>
  <si>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</si>
  <si>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</si>
  <si>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</si>
  <si>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</si>
  <si>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</si>
  <si>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</si>
  <si>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</si>
  <si>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</si>
  <si>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</si>
  <si>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</si>
  <si>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</si>
  <si>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</si>
  <si>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</si>
  <si>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</si>
  <si>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</si>
  <si>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</si>
  <si>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</si>
  <si>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</si>
  <si>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</si>
  <si>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</si>
  <si>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</si>
  <si>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</si>
  <si>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</si>
  <si>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</si>
  <si>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</si>
  <si>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</si>
  <si>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</si>
  <si>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</si>
  <si>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</si>
  <si>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</si>
  <si>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</si>
  <si>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</si>
  <si>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</si>
  <si>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</si>
  <si>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</si>
  <si>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</si>
  <si>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</si>
  <si>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</si>
  <si>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</si>
  <si>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</si>
  <si>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</si>
  <si>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</si>
  <si>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</si>
  <si>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</si>
  <si>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</si>
  <si>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</si>
  <si>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</si>
  <si>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</si>
  <si>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</si>
  <si>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</si>
  <si>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</si>
  <si>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</si>
  <si>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</si>
  <si>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</si>
  <si>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</si>
  <si>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</si>
  <si>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</si>
  <si>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</si>
  <si>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</si>
  <si>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</si>
  <si>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</si>
  <si>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</si>
  <si>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</si>
  <si>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</si>
  <si>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</si>
  <si>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</si>
  <si>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</si>
  <si>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</si>
  <si>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</si>
  <si>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</si>
  <si>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</si>
  <si>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</si>
  <si>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</si>
  <si>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</si>
  <si>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</si>
  <si>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</si>
  <si>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</si>
  <si>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</si>
  <si>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</si>
  <si>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</si>
  <si>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</si>
  <si>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</si>
  <si>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</si>
  <si>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</si>
  <si>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</si>
  <si>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</si>
  <si>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</si>
  <si>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</si>
  <si>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</si>
  <si>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</si>
  <si>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</si>
  <si>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</si>
  <si>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</si>
  <si>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</si>
  <si>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</si>
  <si>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</si>
  <si>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</si>
  <si>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</si>
  <si>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</si>
  <si>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</si>
  <si>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</si>
  <si>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</si>
  <si>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</si>
  <si>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</si>
  <si>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</si>
  <si>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</si>
  <si>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</si>
  <si>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</si>
  <si>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</si>
  <si>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</si>
  <si>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</si>
  <si>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</si>
  <si>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</si>
  <si>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</si>
  <si>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</si>
  <si>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</si>
  <si>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</si>
  <si>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</si>
  <si>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</si>
  <si>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</si>
  <si>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</si>
  <si>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</si>
  <si>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</si>
  <si>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</si>
  <si>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</si>
  <si>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</si>
  <si>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</si>
  <si>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</si>
  <si>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</si>
  <si>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</si>
  <si>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</si>
  <si>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</si>
  <si>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</si>
  <si>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</si>
  <si>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</si>
  <si>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</si>
  <si>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</si>
  <si>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</si>
  <si>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</si>
  <si>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</si>
  <si>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</si>
  <si>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</si>
  <si>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</si>
  <si>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</si>
  <si>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</si>
  <si>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</si>
  <si>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</si>
  <si>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</si>
  <si>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</si>
  <si>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</si>
  <si>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</si>
  <si>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</si>
  <si>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</si>
  <si>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</si>
  <si>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</si>
  <si>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</si>
  <si>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</si>
  <si>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</si>
  <si>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</si>
  <si>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</si>
  <si>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</si>
  <si>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</si>
  <si>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</si>
  <si>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</si>
  <si>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</si>
  <si>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</si>
  <si>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</si>
  <si>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</si>
  <si>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</si>
  <si>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</si>
  <si>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</si>
  <si>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</si>
  <si>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</si>
  <si>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</si>
  <si>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</si>
  <si>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</si>
  <si>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</si>
  <si>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</si>
  <si>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</si>
  <si>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</si>
  <si>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</si>
  <si>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</si>
  <si>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</si>
  <si>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</si>
  <si>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</si>
  <si>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</si>
  <si>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</si>
  <si>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</si>
  <si>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</si>
  <si>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</si>
  <si>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</si>
  <si>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</si>
  <si>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</si>
  <si>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</si>
  <si>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</si>
  <si>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</si>
  <si>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</si>
  <si>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</si>
  <si>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</si>
  <si>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</si>
  <si>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</si>
  <si>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</si>
  <si>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</si>
  <si>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</si>
  <si>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</si>
  <si>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</si>
  <si>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</si>
  <si>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</si>
  <si>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</si>
  <si>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</si>
  <si>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</si>
  <si>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</si>
  <si>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</si>
  <si>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</si>
  <si>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</si>
  <si>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</si>
  <si>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</si>
  <si>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</si>
  <si>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</si>
  <si>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</si>
  <si>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</si>
  <si>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</si>
  <si>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</si>
  <si>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</si>
  <si>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</si>
  <si>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</si>
  <si>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</si>
  <si>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</si>
  <si>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</si>
  <si>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</si>
  <si>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</si>
  <si>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</si>
  <si>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</si>
  <si>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</si>
  <si>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</si>
  <si>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</si>
  <si>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</si>
  <si>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</si>
  <si>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</si>
  <si>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</si>
  <si>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</si>
  <si>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</si>
  <si>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</si>
  <si>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</si>
  <si>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</si>
  <si>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</si>
  <si>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</si>
  <si>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</si>
  <si>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</si>
  <si>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</si>
  <si>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</si>
  <si>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</si>
  <si>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</si>
  <si>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</si>
  <si>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</si>
  <si>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</si>
  <si>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</si>
  <si>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</si>
  <si>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</si>
  <si>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</si>
  <si>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</si>
  <si>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</si>
  <si>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</si>
  <si>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</si>
  <si>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</si>
  <si>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</si>
  <si>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</si>
  <si>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</si>
  <si>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</si>
  <si>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</si>
  <si>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</si>
  <si>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</si>
  <si>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</si>
  <si>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</si>
  <si>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</si>
  <si>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</si>
  <si>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</si>
  <si>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</si>
  <si>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</si>
  <si>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</si>
  <si>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</si>
  <si>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</si>
  <si>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</si>
  <si>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</si>
  <si>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</si>
  <si>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</si>
  <si>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</si>
  <si>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</si>
  <si>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</si>
  <si>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</si>
  <si>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</si>
  <si>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</si>
  <si>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</si>
  <si>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</si>
  <si>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</si>
  <si>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</si>
  <si>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</si>
  <si>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</si>
  <si>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</si>
  <si>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</si>
  <si>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</si>
  <si>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</si>
  <si>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</si>
  <si>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</si>
  <si>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</si>
  <si>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</si>
  <si>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</si>
  <si>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</si>
  <si>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</si>
  <si>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</si>
  <si>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</si>
  <si>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</si>
  <si>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</si>
  <si>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</si>
  <si>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</si>
  <si>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</si>
  <si>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</si>
  <si>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</si>
  <si>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</si>
  <si>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</si>
  <si>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</si>
  <si>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</si>
  <si>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</si>
  <si>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</si>
  <si>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</si>
  <si>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</si>
  <si>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</si>
  <si>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</si>
  <si>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</si>
  <si>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</si>
  <si>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</si>
  <si>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</si>
  <si>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</si>
  <si>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</si>
  <si>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</si>
  <si>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</si>
  <si>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</si>
  <si>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</si>
  <si>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</si>
  <si>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</si>
  <si>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</si>
  <si>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</si>
  <si>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</si>
  <si>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</si>
  <si>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</si>
  <si>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</si>
  <si>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</si>
  <si>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</si>
  <si>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</si>
  <si>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</si>
  <si>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</si>
  <si>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</si>
  <si>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</si>
  <si>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</si>
  <si>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</si>
  <si>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</si>
  <si>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</si>
  <si>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</si>
  <si>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</si>
  <si>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</si>
  <si>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</si>
  <si>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</si>
  <si>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</si>
  <si>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</si>
  <si>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</si>
  <si>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</si>
  <si>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</si>
  <si>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</si>
  <si>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</si>
  <si>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</si>
  <si>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</si>
  <si>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</si>
  <si>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</si>
  <si>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</si>
  <si>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</si>
  <si>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</si>
  <si>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</si>
  <si>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</si>
  <si>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</si>
  <si>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</si>
  <si>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</si>
  <si>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</si>
  <si>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</si>
  <si>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</si>
  <si>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</si>
  <si>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</si>
  <si>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</si>
  <si>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</si>
  <si>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</si>
  <si>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</si>
  <si>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</si>
  <si>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</si>
  <si>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</si>
  <si>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</si>
  <si>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</si>
  <si>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</si>
  <si>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</si>
  <si>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</si>
  <si>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</si>
  <si>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</si>
  <si>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</si>
  <si>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</si>
  <si>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</si>
  <si>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</si>
  <si>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</si>
  <si>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</si>
  <si>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</si>
  <si>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</si>
  <si>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</si>
  <si>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</si>
  <si>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</si>
  <si>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</si>
  <si>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</si>
  <si>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</si>
  <si>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</si>
  <si>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</si>
  <si>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</si>
  <si>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</si>
  <si>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</si>
  <si>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</si>
  <si>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</si>
  <si>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</si>
  <si>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</si>
  <si>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</si>
  <si>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</si>
  <si>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</si>
  <si>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</si>
  <si>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</si>
  <si>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</si>
  <si>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</si>
  <si>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</si>
  <si>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</si>
  <si>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</si>
  <si>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</si>
  <si>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</si>
  <si>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</si>
  <si>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</si>
  <si>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</si>
  <si>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</si>
  <si>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</si>
  <si>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</si>
  <si>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</si>
  <si>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</si>
  <si>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</si>
  <si>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</si>
  <si>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</si>
  <si>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</si>
  <si>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</si>
  <si>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</si>
  <si>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</si>
  <si>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</si>
  <si>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</si>
  <si>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</si>
  <si>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</si>
  <si>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</si>
  <si>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</si>
  <si>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</si>
  <si>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</si>
  <si>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</si>
  <si>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</si>
  <si>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</si>
  <si>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</si>
  <si>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</si>
  <si>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</si>
  <si>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</si>
  <si>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</si>
  <si>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</si>
  <si>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</si>
  <si>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</si>
  <si>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</si>
  <si>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</si>
  <si>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</si>
  <si>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</si>
  <si>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</si>
  <si>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</si>
  <si>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</si>
  <si>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</si>
  <si>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</si>
  <si>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</si>
  <si>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</si>
  <si>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</si>
  <si>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</si>
  <si>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</si>
  <si>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</si>
  <si>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</si>
  <si>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</si>
  <si>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</si>
  <si>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</si>
  <si>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</si>
  <si>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</si>
  <si>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</si>
  <si>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</si>
  <si>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</si>
  <si>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</si>
  <si>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</si>
  <si>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</si>
  <si>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</si>
  <si>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</si>
  <si>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</si>
  <si>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</si>
  <si>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</si>
  <si>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</si>
  <si>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</si>
  <si>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</si>
  <si>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</si>
  <si>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</si>
  <si>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</si>
  <si>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</si>
  <si>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</si>
  <si>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</si>
  <si>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</si>
  <si>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</si>
  <si>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</si>
  <si>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</si>
  <si>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</si>
  <si>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</si>
  <si>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</si>
  <si>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</si>
  <si>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</si>
  <si>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</si>
  <si>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</si>
  <si>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</si>
  <si>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</si>
  <si>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</si>
  <si>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</si>
  <si>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</si>
  <si>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</si>
  <si>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</si>
  <si>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</si>
  <si>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</si>
  <si>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</si>
  <si>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</si>
  <si>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</si>
  <si>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</si>
  <si>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</si>
  <si>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</si>
  <si>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</si>
  <si>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</si>
  <si>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</si>
  <si>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</si>
  <si>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</si>
  <si>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</si>
  <si>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</si>
  <si>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</si>
  <si>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</si>
  <si>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</si>
  <si>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</si>
  <si>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</si>
  <si>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</si>
  <si>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</si>
  <si>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</si>
  <si>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</si>
  <si>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</si>
  <si>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</si>
  <si>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</si>
  <si>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</si>
  <si>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</si>
  <si>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</si>
  <si>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</si>
  <si>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</si>
  <si>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</si>
  <si>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</si>
  <si>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</si>
  <si>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</si>
  <si>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</si>
  <si>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</si>
  <si>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</si>
  <si>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</si>
  <si>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</si>
  <si>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</si>
  <si>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</si>
  <si>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</si>
  <si>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</si>
  <si>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</si>
  <si>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</si>
  <si>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</si>
  <si>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</si>
  <si>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</si>
  <si>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</si>
  <si>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</si>
  <si>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</si>
  <si>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</si>
  <si>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</si>
  <si>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</si>
  <si>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</si>
  <si>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</si>
  <si>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</si>
  <si>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</si>
  <si>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</si>
  <si>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</si>
  <si>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</si>
  <si>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</si>
  <si>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</si>
  <si>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</si>
  <si>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</si>
  <si>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</si>
  <si>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</si>
  <si>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</si>
  <si>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</si>
  <si>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</si>
  <si>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</si>
  <si>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</si>
  <si>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</si>
  <si>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</si>
  <si>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</si>
  <si>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</si>
  <si>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</si>
  <si>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</si>
  <si>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</si>
  <si>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</si>
  <si>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</si>
  <si>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</si>
  <si>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</si>
  <si>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</si>
  <si>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</si>
  <si>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</si>
  <si>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</si>
  <si>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</si>
  <si>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</si>
  <si>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</si>
  <si>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</si>
  <si>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</si>
  <si>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</si>
  <si>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</si>
  <si>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</si>
  <si>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</si>
  <si>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</si>
  <si>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</si>
  <si>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</si>
  <si>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</si>
  <si>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</si>
  <si>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</si>
  <si>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</si>
  <si>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</si>
  <si>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</si>
  <si>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</si>
  <si>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</si>
  <si>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</si>
  <si>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</si>
  <si>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</si>
  <si>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</si>
  <si>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</si>
  <si>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</si>
  <si>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</si>
  <si>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</si>
  <si>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</si>
  <si>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</si>
  <si>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</si>
  <si>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</si>
  <si>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</si>
  <si>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</si>
  <si>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</si>
  <si>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</si>
  <si>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</si>
  <si>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</si>
  <si>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</si>
  <si>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</si>
  <si>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</si>
  <si>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</si>
  <si>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</si>
  <si>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</si>
  <si>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</si>
  <si>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</si>
  <si>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</si>
  <si>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</si>
  <si>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</si>
  <si>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</si>
  <si>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</si>
  <si>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</si>
  <si>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</si>
  <si>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</si>
  <si>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</si>
  <si>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</si>
  <si>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</si>
  <si>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</si>
  <si>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</si>
  <si>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</si>
  <si>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</si>
  <si>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</si>
  <si>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</si>
  <si>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</si>
  <si>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</si>
  <si>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</si>
  <si>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</si>
  <si>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</si>
  <si>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</si>
  <si>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</si>
  <si>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</si>
  <si>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</si>
  <si>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</si>
  <si>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</si>
  <si>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</si>
  <si>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</si>
  <si>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</si>
  <si>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</si>
  <si>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</si>
  <si>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</si>
  <si>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</si>
  <si>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</si>
  <si>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</si>
  <si>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</si>
  <si>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</si>
  <si>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</si>
  <si>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</si>
  <si>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</si>
  <si>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</si>
  <si>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</si>
  <si>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</si>
  <si>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</si>
  <si>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</si>
  <si>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</si>
  <si>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</si>
  <si>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</si>
  <si>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</si>
  <si>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</si>
  <si>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</si>
  <si>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</si>
  <si>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</si>
  <si>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</si>
  <si>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</si>
  <si>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</si>
  <si>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</si>
  <si>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</si>
  <si>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</si>
  <si>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</si>
  <si>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</si>
  <si>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</si>
  <si>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</si>
  <si>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</si>
  <si>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</si>
  <si>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</si>
  <si>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</si>
  <si>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</si>
  <si>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</si>
  <si>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</si>
  <si>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</si>
  <si>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</si>
  <si>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</si>
  <si>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</si>
  <si>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</si>
  <si>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</si>
  <si>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</si>
  <si>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</si>
  <si>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</si>
  <si>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</si>
  <si>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</si>
  <si>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</si>
  <si>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</si>
  <si>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</si>
  <si>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</si>
  <si>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</si>
  <si>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</si>
  <si>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</si>
  <si>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</si>
  <si>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</si>
  <si>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</si>
  <si>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</si>
  <si>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</si>
  <si>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</si>
  <si>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</si>
  <si>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</si>
  <si>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</si>
  <si>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</si>
  <si>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</si>
  <si>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</si>
  <si>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</si>
  <si>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</si>
  <si>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</si>
  <si>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</si>
  <si>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</si>
  <si>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</si>
  <si>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</si>
  <si>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</si>
  <si>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</si>
  <si>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</si>
  <si>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</si>
  <si>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</si>
  <si>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</si>
  <si>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</si>
  <si>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</si>
  <si>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</si>
  <si>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</si>
  <si>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</si>
  <si>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</si>
  <si>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</si>
  <si>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</si>
  <si>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</si>
  <si>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</si>
  <si>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</si>
  <si>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</si>
  <si>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</si>
  <si>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</si>
  <si>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</si>
  <si>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</si>
  <si>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</si>
  <si>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</si>
  <si>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</si>
  <si>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</si>
  <si>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</si>
  <si>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</si>
  <si>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</si>
  <si>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</si>
  <si>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</si>
  <si>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</si>
  <si>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</si>
  <si>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</si>
  <si>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</si>
  <si>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</si>
  <si>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</si>
  <si>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</si>
  <si>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</si>
  <si>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</si>
  <si>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</si>
  <si>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</si>
  <si>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</si>
  <si>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</si>
  <si>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</si>
  <si>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</si>
  <si>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</si>
  <si>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</si>
  <si>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</si>
  <si>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</si>
  <si>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</si>
  <si>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</si>
  <si>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</si>
  <si>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</si>
  <si>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</si>
  <si>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</si>
  <si>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</si>
  <si>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</si>
  <si>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</si>
  <si>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</si>
  <si>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</si>
  <si>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</si>
  <si>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</si>
  <si>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</si>
  <si>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</si>
  <si>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</si>
  <si>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</si>
  <si>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</si>
  <si>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</si>
  <si>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</si>
  <si>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</si>
  <si>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</si>
  <si>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</si>
  <si>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</si>
  <si>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</si>
  <si>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</si>
  <si>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</si>
  <si>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</si>
  <si>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</si>
  <si>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</si>
  <si>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</si>
  <si>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</si>
  <si>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</si>
  <si>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</si>
  <si>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</si>
  <si>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</si>
  <si>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</si>
  <si>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</si>
  <si>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</si>
  <si>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</si>
  <si>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</si>
  <si>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</si>
  <si>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</si>
  <si>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</si>
  <si>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</si>
  <si>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</si>
  <si>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</si>
  <si>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</si>
  <si>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</si>
  <si>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</si>
  <si>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</si>
  <si>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</si>
  <si>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</si>
  <si>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</si>
  <si>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</si>
  <si>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</si>
  <si>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</si>
  <si>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</si>
  <si>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</si>
  <si>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</si>
  <si>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</si>
  <si>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</si>
  <si>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</si>
  <si>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</si>
  <si>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</si>
  <si>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</si>
  <si>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</si>
  <si>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</si>
  <si>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</si>
  <si>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</si>
  <si>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</si>
  <si>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</si>
  <si>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</si>
  <si>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</si>
  <si>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</si>
  <si>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</si>
  <si>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</si>
  <si>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</si>
  <si>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</si>
  <si>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</si>
  <si>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</si>
  <si>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</si>
  <si>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</si>
  <si>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</si>
  <si>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</si>
  <si>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</si>
  <si>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</si>
  <si>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</si>
  <si>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</si>
  <si>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</si>
  <si>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</si>
  <si>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</si>
  <si>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</si>
  <si>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</si>
  <si>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</si>
  <si>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</si>
  <si>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</si>
  <si>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</si>
  <si>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</si>
  <si>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</si>
  <si>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</si>
  <si>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</si>
  <si>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</si>
  <si>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</si>
  <si>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</si>
  <si>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</si>
  <si>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</si>
  <si>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</si>
  <si>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</si>
  <si>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</si>
  <si>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</si>
  <si>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</si>
  <si>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</si>
  <si>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</si>
  <si>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</si>
  <si>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</si>
  <si>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</si>
  <si>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</si>
  <si>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</si>
  <si>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</si>
  <si>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</si>
  <si>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</si>
  <si>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</si>
  <si>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</si>
  <si>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</si>
  <si>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</si>
  <si>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</si>
  <si>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</si>
  <si>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</si>
  <si>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</si>
  <si>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</si>
  <si>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</si>
  <si>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</si>
  <si>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</si>
  <si>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</si>
  <si>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</si>
  <si>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</si>
  <si>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</si>
  <si>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</si>
  <si>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</si>
  <si>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</si>
  <si>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</si>
  <si>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</si>
  <si>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</si>
  <si>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</si>
  <si>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</si>
  <si>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</si>
  <si>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</si>
  <si>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</si>
  <si>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</si>
  <si>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</si>
  <si>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</si>
  <si>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</si>
  <si>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</si>
  <si>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</si>
  <si>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</si>
  <si>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</si>
  <si>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</si>
  <si>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</si>
  <si>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</si>
  <si>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</si>
  <si>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</si>
  <si>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</si>
  <si>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</si>
  <si>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</si>
  <si>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</si>
  <si>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</si>
  <si>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</si>
  <si>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</si>
  <si>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</si>
  <si>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</si>
  <si>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</si>
  <si>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</si>
  <si>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</si>
  <si>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</si>
  <si>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</si>
  <si>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</si>
  <si>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</si>
  <si>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</si>
  <si>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</si>
  <si>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</si>
  <si>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</si>
  <si>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</si>
  <si>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</si>
  <si>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</si>
  <si>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</si>
  <si>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</si>
  <si>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</si>
  <si>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</si>
  <si>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</si>
  <si>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</si>
  <si>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</si>
  <si>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</si>
  <si>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</si>
  <si>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</si>
  <si>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</si>
  <si>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</si>
  <si>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</si>
  <si>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</si>
  <si>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</si>
  <si>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</si>
  <si>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</si>
  <si>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</si>
  <si>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</si>
  <si>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</si>
  <si>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</si>
  <si>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</si>
  <si>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</si>
  <si>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</si>
  <si>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</si>
  <si>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</si>
  <si>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</si>
  <si>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</si>
  <si>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</si>
  <si>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</si>
  <si>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</si>
  <si>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</si>
  <si>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</si>
  <si>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</si>
  <si>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</si>
  <si>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</si>
  <si>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</si>
  <si>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</si>
  <si>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</si>
  <si>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</si>
  <si>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</si>
  <si>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</si>
  <si>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</si>
  <si>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</si>
  <si>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</si>
  <si>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</si>
  <si>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</si>
  <si>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</si>
  <si>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</si>
  <si>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</si>
  <si>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</si>
  <si>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</si>
  <si>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</si>
  <si>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</si>
  <si>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</si>
  <si>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</si>
  <si>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</si>
  <si>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</si>
  <si>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</si>
  <si>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</si>
  <si>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</si>
  <si>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</si>
  <si>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</si>
  <si>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</si>
  <si>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</si>
  <si>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</si>
  <si>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</si>
  <si>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</si>
  <si>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</si>
  <si>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</si>
  <si>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</si>
  <si>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</si>
  <si>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</si>
  <si>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</si>
  <si>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</si>
  <si>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</si>
  <si>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</si>
  <si>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</si>
  <si>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</si>
  <si>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</si>
  <si>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</si>
  <si>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</si>
  <si>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</si>
  <si>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</si>
  <si>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</si>
  <si>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</si>
  <si>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</si>
  <si>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</si>
  <si>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</si>
  <si>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</si>
  <si>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</si>
  <si>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</si>
  <si>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</si>
  <si>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</si>
  <si>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</si>
  <si>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</si>
  <si>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</si>
  <si>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</si>
  <si>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</si>
  <si>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</si>
  <si>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</si>
  <si>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</si>
  <si>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</si>
  <si>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</si>
  <si>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</si>
  <si>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</si>
  <si>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</si>
  <si>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</si>
  <si>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</si>
  <si>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</si>
  <si>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</si>
  <si>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</si>
  <si>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</si>
  <si>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</si>
  <si>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</si>
  <si>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</si>
  <si>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</si>
  <si>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</si>
  <si>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</si>
  <si>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</si>
  <si>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</si>
  <si>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</si>
  <si>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</si>
  <si>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</si>
  <si>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</si>
  <si>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</si>
  <si>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</si>
  <si>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</si>
  <si>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</si>
  <si>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</si>
  <si>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</si>
  <si>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</si>
  <si>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</si>
  <si>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</si>
  <si>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</si>
  <si>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</si>
  <si>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</si>
  <si>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</si>
  <si>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</si>
  <si>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</si>
  <si>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</si>
  <si>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</si>
  <si>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</si>
  <si>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</si>
  <si>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</si>
  <si>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</si>
  <si>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</si>
  <si>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</si>
  <si>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</si>
  <si>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</si>
  <si>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</si>
  <si>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</si>
  <si>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</si>
  <si>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</si>
  <si>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</si>
  <si>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</si>
  <si>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</si>
  <si>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</si>
  <si>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</si>
  <si>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</si>
  <si>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</si>
  <si>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</si>
  <si>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</si>
  <si>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</si>
  <si>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</si>
  <si>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</si>
  <si>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</si>
  <si>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</si>
  <si>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</si>
  <si>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</si>
  <si>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</si>
  <si>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</si>
  <si>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</si>
  <si>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</si>
  <si>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</si>
  <si>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</si>
  <si>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</si>
  <si>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</si>
  <si>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</si>
  <si>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</si>
  <si>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</si>
  <si>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</si>
  <si>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</si>
  <si>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</si>
  <si>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</si>
  <si>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</si>
  <si>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</si>
  <si>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</si>
  <si>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</si>
  <si>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</si>
  <si>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</si>
  <si>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</si>
  <si>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</si>
  <si>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</si>
  <si>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</si>
  <si>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</si>
  <si>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</si>
  <si>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</si>
  <si>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</si>
  <si>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</si>
  <si>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</si>
  <si>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</si>
  <si>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</si>
  <si>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</si>
  <si>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</si>
  <si>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</si>
  <si>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</si>
  <si>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</si>
  <si>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</si>
  <si>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</si>
  <si>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</si>
  <si>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</si>
  <si>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</si>
  <si>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</si>
  <si>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</si>
  <si>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</si>
  <si>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</si>
  <si>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</si>
  <si>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</si>
  <si>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</si>
  <si>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</si>
  <si>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</si>
  <si>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</si>
  <si>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</si>
  <si>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</si>
  <si>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</si>
  <si>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</si>
  <si>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</si>
  <si>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</si>
  <si>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</si>
  <si>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</si>
  <si>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</si>
  <si>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</si>
  <si>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</si>
  <si>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</si>
  <si>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</si>
  <si>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</si>
  <si>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</si>
  <si>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</si>
  <si>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</si>
  <si>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</si>
  <si>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</si>
  <si>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</si>
  <si>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</si>
  <si>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</si>
  <si>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</si>
  <si>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</si>
  <si>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</si>
  <si>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</si>
  <si>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</si>
  <si>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</si>
  <si>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</si>
  <si>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</si>
  <si>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</si>
  <si>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</si>
  <si>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</si>
  <si>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</si>
  <si>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</si>
  <si>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</si>
  <si>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</si>
  <si>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</si>
  <si>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</si>
  <si>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</si>
  <si>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</si>
  <si>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</si>
  <si>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</si>
  <si>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</si>
  <si>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</si>
  <si>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</si>
  <si>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</si>
  <si>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</si>
  <si>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</si>
  <si>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</si>
  <si>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</si>
  <si>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</si>
  <si>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</si>
  <si>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</si>
  <si>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</si>
  <si>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</si>
  <si>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</si>
  <si>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</si>
  <si>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</si>
  <si>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</si>
  <si>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</si>
  <si>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</si>
  <si>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</si>
  <si>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</si>
  <si>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</si>
  <si>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</si>
  <si>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</si>
  <si>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</si>
  <si>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</si>
  <si>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</si>
  <si>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</si>
  <si>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</si>
  <si>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</si>
  <si>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</si>
  <si>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</si>
  <si>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</si>
  <si>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</si>
  <si>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</si>
  <si>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</si>
  <si>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</si>
  <si>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</si>
  <si>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</si>
  <si>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</si>
  <si>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</si>
  <si>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</si>
  <si>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</si>
  <si>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</si>
  <si>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</si>
  <si>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</si>
  <si>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</si>
  <si>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</si>
  <si>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</si>
  <si>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</si>
  <si>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</si>
  <si>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</si>
  <si>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</si>
  <si>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</si>
  <si>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</si>
  <si>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</si>
  <si>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</si>
  <si>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</si>
  <si>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</si>
  <si>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</si>
  <si>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</si>
  <si>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</si>
  <si>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</si>
  <si>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</si>
  <si>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</si>
  <si>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</si>
  <si>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</si>
  <si>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</si>
  <si>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</si>
  <si>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</si>
  <si>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</si>
  <si>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</si>
  <si>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</si>
  <si>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</si>
  <si>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</si>
  <si>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</si>
  <si>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</si>
  <si>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</si>
  <si>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</si>
  <si>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</si>
  <si>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</si>
  <si>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</si>
  <si>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</si>
  <si>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</si>
  <si>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</si>
  <si>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</si>
  <si>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</si>
  <si>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</si>
  <si>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</si>
  <si>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</si>
  <si>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</si>
  <si>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</si>
  <si>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</si>
  <si>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</si>
  <si>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</si>
  <si>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</si>
  <si>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</si>
  <si>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</si>
  <si>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</si>
  <si>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</si>
  <si>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</si>
  <si>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</si>
  <si>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</si>
  <si>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</si>
  <si>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</si>
  <si>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</si>
  <si>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</si>
  <si>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</si>
  <si>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</si>
  <si>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</si>
  <si>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</si>
  <si>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</si>
  <si>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</si>
  <si>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</si>
  <si>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</si>
  <si>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</si>
  <si>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</si>
  <si>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</si>
  <si>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</si>
  <si>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</si>
  <si>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</si>
  <si>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</si>
  <si>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</si>
  <si>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</si>
  <si>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</si>
  <si>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</si>
  <si>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</si>
  <si>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</si>
  <si>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</si>
  <si>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</si>
  <si>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</si>
  <si>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</si>
  <si>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</si>
  <si>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</si>
  <si>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</si>
  <si>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</si>
  <si>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</si>
  <si>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</si>
  <si>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</si>
  <si>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</si>
  <si>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</si>
  <si>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</si>
  <si>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</si>
  <si>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</si>
  <si>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</si>
  <si>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</si>
  <si>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</si>
  <si>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</si>
  <si>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</si>
  <si>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</si>
  <si>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</si>
  <si>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</si>
  <si>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</si>
  <si>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</si>
  <si>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</si>
  <si>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</si>
  <si>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</si>
  <si>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</si>
  <si>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</si>
  <si>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</si>
  <si>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</si>
  <si>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</si>
  <si>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</si>
  <si>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</si>
  <si>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</si>
  <si>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</si>
  <si>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</si>
  <si>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</si>
  <si>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</si>
  <si>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</si>
  <si>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</si>
  <si>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</si>
  <si>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</si>
  <si>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</si>
  <si>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</si>
  <si>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</si>
  <si>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</si>
  <si>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</si>
  <si>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</si>
  <si>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</si>
  <si>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</si>
  <si>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</si>
  <si>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</si>
  <si>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</si>
  <si>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</si>
  <si>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</si>
  <si>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</si>
  <si>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</si>
  <si>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</si>
  <si>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</si>
  <si>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</si>
  <si>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</si>
  <si>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</si>
  <si>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</si>
  <si>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</si>
  <si>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</si>
  <si>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</si>
  <si>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</si>
  <si>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</si>
  <si>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</si>
  <si>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</si>
  <si>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</si>
  <si>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</si>
  <si>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</si>
  <si>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</si>
  <si>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</si>
  <si>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</si>
  <si>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</si>
  <si>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</si>
  <si>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</si>
  <si>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</si>
  <si>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</si>
  <si>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</si>
  <si>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</si>
  <si>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</si>
  <si>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</si>
  <si>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</si>
  <si>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</si>
  <si>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</si>
  <si>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</si>
  <si>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</si>
  <si>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</si>
  <si>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</si>
  <si>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</si>
  <si>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</si>
  <si>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</si>
  <si>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</si>
  <si>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</si>
  <si>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</si>
  <si>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</si>
  <si>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</si>
  <si>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</si>
  <si>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</si>
  <si>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</si>
  <si>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</si>
  <si>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</si>
  <si>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</si>
  <si>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</si>
  <si>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</si>
  <si>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</si>
  <si>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</si>
  <si>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</si>
  <si>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</si>
  <si>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</si>
  <si>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</si>
  <si>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</si>
  <si>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</si>
  <si>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</si>
  <si>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</si>
  <si>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</si>
  <si>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</si>
  <si>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</si>
  <si>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</si>
  <si>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</si>
  <si>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</si>
  <si>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</si>
  <si>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</si>
  <si>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</si>
  <si>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</si>
  <si>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</si>
  <si>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</si>
  <si>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</si>
  <si>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</si>
  <si>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</si>
  <si>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</si>
  <si>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</si>
  <si>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</si>
  <si>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</si>
  <si>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</si>
  <si>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</si>
  <si>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</si>
  <si>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</si>
  <si>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</si>
  <si>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</si>
  <si>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</si>
  <si>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</si>
  <si>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</si>
  <si>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</si>
  <si>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</si>
  <si>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</si>
  <si>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</si>
  <si>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</si>
  <si>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</si>
  <si>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</si>
  <si>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</si>
  <si>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</si>
  <si>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</si>
  <si>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</si>
  <si>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</si>
  <si>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</si>
  <si>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</si>
  <si>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</si>
  <si>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</si>
  <si>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</si>
  <si>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</si>
  <si>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</si>
  <si>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</si>
  <si>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</si>
  <si>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</si>
  <si>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</si>
  <si>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</si>
  <si>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</si>
  <si>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</si>
  <si>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</si>
  <si>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</si>
  <si>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</si>
  <si>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</si>
  <si>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</si>
  <si>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</si>
  <si>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</si>
  <si>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</si>
  <si>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</si>
  <si>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</si>
  <si>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</si>
  <si>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</si>
  <si>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</si>
  <si>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</si>
  <si>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</si>
  <si>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</si>
  <si>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</si>
  <si>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</si>
  <si>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</si>
  <si>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</si>
  <si>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</si>
  <si>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</si>
  <si>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</si>
  <si>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</si>
  <si>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</si>
  <si>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</si>
  <si>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</si>
  <si>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</si>
  <si>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</si>
  <si>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</si>
  <si>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</si>
  <si>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</si>
  <si>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</si>
  <si>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</si>
  <si>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</si>
  <si>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</si>
  <si>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</si>
  <si>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</si>
  <si>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</si>
  <si>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</si>
  <si>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</si>
  <si>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</si>
  <si>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</si>
  <si>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</si>
  <si>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</si>
  <si>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</si>
  <si>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</si>
  <si>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</si>
  <si>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</si>
  <si>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</si>
  <si>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</si>
  <si>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</si>
  <si>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</si>
  <si>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</si>
  <si>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</si>
  <si>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</si>
  <si>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</si>
  <si>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</si>
  <si>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</si>
  <si>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</si>
  <si>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</si>
  <si>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</si>
  <si>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</si>
  <si>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PCM-20251009-00001986</t>
  </si>
  <si>
    <t xml:space="preserve">ETA 60 min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</si>
  <si>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</si>
  <si>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</si>
  <si>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</si>
  <si>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</si>
  <si>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</si>
  <si>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</si>
  <si>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</si>
  <si>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</si>
  <si>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</si>
  <si>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</si>
  <si>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</si>
  <si>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</si>
  <si>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</si>
  <si>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</si>
  <si>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</si>
  <si>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</si>
  <si>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PCM-20251009-00001785</t>
  </si>
  <si>
    <t xml:space="preserve">ETA 20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</si>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</sst>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1" totalsRowShown="0" headerRowDxfId="15" dataDxfId="14" headerRowBorderDxfId="12" tableBorderDxfId="13">
  <autoFilter ref="A1:L2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276.89030381944758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45939.838729282405</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45939.838729282405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45939.838729282405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45939.838729282405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45939.838729282405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45939.838729282405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45939.838729282405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45939.838729282405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45939.838729282405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45939.838729282405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45939.838729282405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45939.838729282405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45939.838729282405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45939.838729282405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45939.838729282405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45939.838729282405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45939.838729282405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45939.838729282405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45939.838729282405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45939.838729282405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45939.838729282405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45939.838729282405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45939.838729282405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45939.838729282405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45939.838729282405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45939.838729282405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45939.838729282405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45939.838729282405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45939.838729282405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45939.838729282405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45939.838729282405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45939.838729282405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45939.838729282405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45939.838729282405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45939.838729282405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45939.838729282405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45939.838729282405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45939.838729282405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45939.838729282405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45939.838729282405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45939.838729282405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45939.838729282405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45939.838729282405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45939.838729282405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45939.838729282405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45939.838729282405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45939.838729282405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45939.838729282405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45939.838729282405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45939.838729282405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45939.838729282405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45939.838729282405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45939.838729282405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45939.838729282405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45939.838729282405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45939.838729282405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45939.838729282405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45939.838729282405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45939.838729282405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45939.838729282405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45939.838729282405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650E3354-3A3D-48D8-8E5F-8CAD341E823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133.11164594907314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114.83889131944306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0.12555798610992497</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9" t="s">
        <v>24464</v>
      </c>
      <c r="E7" s="120" t="s">
        <v>38964</v>
      </c>
      <c r="F7" s="121">
        <v>45939.824189814812</v>
      </c>
      <c r="G7" s="122">
        <f ca="1">IFERROR(NOW()-F7,"-")</f>
        <v>1.4539467592840083E-2</v>
      </c>
      <c r="H7" s="121">
        <v>45939.812384259261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45939.838729282405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45939.838729282405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45939.838729282405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45939.838729282405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45939.838729282405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45939.838729282405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45939.838729282405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45939.838729282405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45939.838729282405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45939.838729282405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45939.838729282405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45939.838729282405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45939.838729282405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45939.838729282405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45939.838729282405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45939.838729282405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45939.838729282405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45939.838729282405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45939.838729282405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45939.838729282405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45939.838729282405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45939.838729282405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45939.838729282405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45939.838729282405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45939.838729282405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45939.838729282405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45939.838729282405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45939.838729282405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45939.838729282405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45939.838729282405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45939.838729282405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45939.838729282405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45939.838729282405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45939.838729282405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45939.838729282405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45939.838729282405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45939.838729282405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45939.838729282405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45939.838729282405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45939.838729282405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45939.838729282405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45939.838729282405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45939.838729282405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45939.838729282405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45939.838729282405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45939.838729282405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45939.838729282405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45939.838729282405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45939.838729282405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45939.838729282405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45939.838729282405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45939.838729282405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45939.838729282405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45939.838729282405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45939.838729282405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45939.838729282405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45939.838729282405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45939.838729282405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45939.838729282405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45939.838729282405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45939.838729282405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45939.838729282405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45939.838729282405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45939.838729282405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45939.838729282405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45939.838729282405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45939.838729282405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45939.838729282405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45939.838729282405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45939.838729282405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45939.838729282405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45939.838729282405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45939.838729282405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45939.838729282405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45939.838729282405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45939.838729282405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45939.838729282405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45939.838729282405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45939.838729282405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45939.838729282405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45939.838729282405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45939.838729282405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45939.838729282405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45939.838729282405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45939.838729282405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45939.838729282405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45939.838729282405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45939.838729282405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45939.838729282405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45939.838729282405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45939.838729282405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45939.838729282405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45939.838729282405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45939.838729282405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45939.838729282405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45939.838729282405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45939.838729282405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45939.838729282405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45939.838729282405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45939.838729282405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45939.838729282405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45939.838729282405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45939.838729282405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45939.838729282405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45939.838729282405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45939.838729282405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45939.838729282405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45939.838729282405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45939.838729282405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45939.838729282405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45939.838729282405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45939.838729282405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45939.838729282405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45939.838729282405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45939.838729282405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45939.838729282405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45939.838729282405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45939.838729282405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45939.838729282405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45939.838729282405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45939.838729282405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45939.838729282405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45939.838729282405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45939.838729282405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45939.838729282405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45939.838729282405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45939.838729282405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45939.838729282405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45939.838729282405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45939.838729282405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45939.838729282405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45939.838729282405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45939.838729282405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45939.838729282405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45939.838729282405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45939.838729282405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45939.838729282405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45939.838729282405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45939.838729282405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45939.838729282405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45939.838729282405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45939.838729282405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45939.838729282405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45939.838729282405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45939.838729282405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45939.838729282405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45939.838729282405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45939.838729282405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45939.838729282405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45939.838729282405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45939.838729282405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45939.838729282405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45939.838729282405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45939.838729282405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45939.838729282405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45939.838729282405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45939.838729282405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45939.838729282405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45939.838729282405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45939.838729282405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45939.838729282405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45939.838729282405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45939.838729282405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45939.838729282405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45939.838729282405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45939.838729282405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45939.838729282405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45939.838729282405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45939.838729282405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45939.838729282405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45939.838729282405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45939.838729282405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45939.838729282405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45939.838729282405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45939.838729282405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45939.838729282405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45939.838729282405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45939.838729282405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45939.838729282405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45939.838729282405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45939.838729282405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45939.838729282405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45939.838729282405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45939.838729282405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45939.838729282405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45939.838729282405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45939.838729282405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45939.838729282405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45939.838729282405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abSelected="1"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45939.838729745374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45939.838729745374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45939.838729745374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45939.838729745374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45939.838729745374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45939.838729745374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45939.838729745374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45939.838729745374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45939.838729745374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45939.838729745374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45939.838729745374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45939.838729745374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45939.838729745374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45939.838729745374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45939.838729745374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45939.838729745374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45939.838729745374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45939.838729745374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45939.838729745374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45939.838729745374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45939.838729745374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45939.838729745374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45939.838729745374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45939.838729745374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45939.838729745374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45939.838729745374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45939.838729745374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45939.838729745374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45939.838729745374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45939.838729745374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45939.838729745374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45939.838729745374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45939.838729745374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45939.838729745374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45939.838729745374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45939.838729745374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45939.838729745374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45939.838729745374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45939.838729745374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45939.838729745374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45939.838729745374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45939.838729745374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45939.838729745374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45939.838729745374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45939.838729745374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45939.838729745374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45939.838729745374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45939.838729745374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45939.838729745374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45939.838729745374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45939.838729745374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45939.838729745374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45939.838729745374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45939.838729745374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45939.838729745374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45939.838729745374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45939.838729745374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45939.838729745374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45939.838729745374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45939.838729745374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45939.838729745374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45939.838729745374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45939.838729745374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45939.838729745374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45939.838729745374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45939.838729745374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45939.838729745374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45939.838729745374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45939.838729745374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45939.838729745374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45939.838729745374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45939.838729745374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45939.838729745374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45939.838729745374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45939.838729745374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45939.838729745374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45939.838729745374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45939.838729745374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45939.838729745374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45939.838729745374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45939.838729745374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45939.838729745374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45939.838729745374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45939.838729745374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45939.838729745374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45939.838729745374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45939.838729745374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45939.838729745374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45939.838729745374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45939.838729745374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45939.838729745374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45939.838729745374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45939.838729745374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45939.838729745374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45939.838729745374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45939.838729745374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45939.838729745374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45939.838729745374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45939.838729745374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45939.838729745374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45939.838729745374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45939.838729745374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45939.838729745374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45939.838729745374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45939.838729745374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45939.838729745374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45939.838729745374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45939.838729745374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45939.838729745374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45939.838729745374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45939.838729745374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45939.838729745374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45939.838729745374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45939.838729745374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45939.838729745374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45939.838729745374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45939.838729745374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45939.838729745374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45939.838729745374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45939.838729745374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45939.838729745374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45939.838729745374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45939.838729745374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45939.838729745374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45939.838729745374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45939.838729745374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45939.838729745374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45939.838729745374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45939.838729745374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45939.838729745374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45939.838729745374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45939.838729745374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45939.838729745374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45939.838729745374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45939.838729745374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45939.838729745374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45939.838729745374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45939.838729745374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45939.838729745374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45939.838729745374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45939.838729745374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45939.838729745374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45939.838729745374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45939.838729745374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45939.838729745374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45939.838729745374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45939.838729745374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45939.838729745374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45939.838729745374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45939.838729745374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45939.838729745374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45939.838729745374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45939.838729745374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45939.838729745374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45939.838729745374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45939.838729745374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45939.838729745374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45939.838729745374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45939.838729745374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45939.838729745374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45939.838729745374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45939.838729745374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45939.838729745374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45939.838729745374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45939.838729745374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45939.838729745374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45939.838729745374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45939.838729745374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45939.838729745374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45939.838729745374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45939.838729745374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45939.838729745374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45939.838729745374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45939.838729745374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45939.838729745374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45939.838729745374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45939.838729745374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45939.838729745374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45939.838729745374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45939.838729745374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45939.838729745374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45939.838729745374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45939.838729745374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45939.838729745374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45939.838729745374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45939.838729745374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45939.838729745374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45939.838729745374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45939.838729745374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45939.838729745374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45939.838729745374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45939.838729745374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45939.838729745374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45939.838729745374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45939.838729745374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45939.838729745374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45939.838729745374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45939.838729745374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45939.838729745374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45939.838729745374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45939.838729745374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45939.838729745374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45939.838729745374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45939.838729745374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45939.838729745374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45939.838729745374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45939.838729745374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45939.838729745374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45939.838729745374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45939.838729745374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45939.838729745374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45939.838729745374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45939.838729745374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45939.838729745374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45939.838729745374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45939.838729745374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45939.838729745374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45939.838729745374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45939.838729745374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45939.838729745374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45939.838729745374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45939.838729745374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45939.838729745374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45939.838729745374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45939.838729745374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45939.838729745374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45939.838729745374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45939.838729745374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45939.838729745374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45939.838729745374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45939.838729745374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45939.838729745374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45939.838729745374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45939.838729745374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45939.838729745374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45939.838729745374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45939.838729745374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45939.838729745374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45939.838729745374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45939.838729745374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45939.838729745374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45939.838729745374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45939.838729745374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45939.838729745374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45939.838729745374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45939.838729745374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45939.838729745374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45939.838729745374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45939.838729745374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45939.838729745374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45939.838729745374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45939.838729745374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45939.838729745374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45939.838729745374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45939.838729745374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45939.838729745374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45939.838729745374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45939.838729745374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45939.838729745374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45939.838729745374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45939.838729745374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45939.838729745374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45939.838729745374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45939.838729745374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45939.838729745374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45939.838729745374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45939.838729745374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45939.838729745374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45939.838729745374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45939.838729745374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45939.838729745374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45939.838729745374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45939.838729745374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45939.838729745374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45939.838729745374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45939.838729745374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45939.838729745374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45939.838729745374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45939.838729745374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45939.838729745374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45939.838729745374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45939.838729745374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45939.838729745374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45939.838729745374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45939.838729745374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45939.838729745374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45939.838729745374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45939.838729745374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45939.838729745374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45939.838729745374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45939.838729745374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45939.838729745374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45939.838729745374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45939.838729745374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45939.838729745374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45939.838729745374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45939.838729745374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45939.838729745374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45939.838729745374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45939.838729745374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45939.838729745374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45939.838729745374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45939.838729745374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45939.838729745374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45939.838729745374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45939.838729745374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45939.838729745374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45939.838729745374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45939.838729745374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45939.838729745374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45939.838729745374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45939.838729745374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45939.838729745374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45939.838729745374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45939.838729745374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45939.838729745374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45939.838729745374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45939.838729745374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45939.838729745374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45939.838729745374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45939.838729745374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45939.838729745374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45939.838729745374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45939.838729745374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45939.838729745374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45939.838729745374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45939.838729745374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45939.838729745374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45939.838729745374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45939.838729745374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45939.838729745374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45939.838729745374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45939.838729745374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45939.838729745374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45939.838729745374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45939.838729745374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45939.838729745374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45939.838729745374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45939.838729745374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45939.838729745374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45939.838729745374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45939.838729745374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45939.838729745374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45939.838729745374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45939.838729745374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45939.838729745374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45939.838729745374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45939.838729745374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45939.838729745374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45939.838729745374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45939.838729745374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45939.838729745374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45939.838729745374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45939.838729745374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45939.838729745374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45939.838729745374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45939.838729745374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45939.838729745374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45939.838729745374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45939.838729745374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45939.838729745374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45939.838729745374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45939.838729745374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45939.838729745374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45939.838729745374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45939.838729745374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45939.838729745374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45939.838729745374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45939.838729745374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45939.838729745374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45939.838729745374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45939.838729745374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45939.838729745374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45939.838729745374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45939.838729745374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45939.838729745374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45939.838729745374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45939.838729745374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45939.838729745374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45939.838729745374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45939.838729745374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45939.838729745374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45939.838729745374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45939.838729745374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45939.838729745374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45939.838729745374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45939.838729745374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45939.838729745374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45939.838729745374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45939.838729745374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45939.838729745374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45939.838729745374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45939.838729745374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45939.838729745374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45939.838729745374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45939.838729745374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45939.838729745374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45939.838729745374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45939.838729745374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45939.838729745374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45939.838729745374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45939.838729745374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45939.838729745374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45939.838729745374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45939.838729745374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45939.838729745374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45939.838729745374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45939.838729745374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45939.838729745374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45939.838729745374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45939.838729745374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45939.838729745374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45939.838729745374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45939.838729745374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45939.838729745374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45939.838729745374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45939.838729745374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45939.838729745374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45939.838729745374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45939.838729745374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45939.838729745374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45939.838729745374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45939.838729745374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45939.838729745374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45939.838729745374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45939.838729745374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45939.838729745374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45939.838729745374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45939.838729745374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45939.838729745374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45939.838729745374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45939.838729745374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45939.838729745374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45939.838729745374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45939.838729745374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45939.838729745374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45939.838729745374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45939.838729745374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45939.838729745374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45939.838729745374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45939.838729745374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45939.838729745374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45939.838729745374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45939.838729745374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45939.838729745374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45939.838729745374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45939.838729745374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45939.838729745374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45939.838729745374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45939.838729745374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45939.838729745374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45939.838729745374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45939.838729745374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45939.838729745374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45939.838729745374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45939.838729745374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45939.838729745374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45939.838729745374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45939.838729745374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45939.838729745374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45939.838729745374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45939.838729745374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45939.838729745374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45939.838729745374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45939.838729745374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45939.838729745374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45939.838729745374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45939.838729745374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45939.838729745374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45939.838729745374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45939.838729745374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45939.838729745374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45939.838729745374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45939.838729745374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45939.838729745374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45939.838729745374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45939.838729745374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45939.838729745374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45939.838729745374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45939.838729745374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45939.838729745374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45939.838729745374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45939.838729745374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45939.838729745374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45939.838729745374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45939.838729745374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45939.838729745374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45939.838729745374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45939.838729745374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45939.838729745374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45939.838729745374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45939.838729745374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45939.838729745374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45939.838729745374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45939.838729745374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45939.838729745374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45939.838729745374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45939.838729745374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45939.838729745374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45939.838729745374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45939.838729745374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45939.838729745374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45939.838729745374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45939.838729745374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45939.838729745374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45939.838729745374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45939.838729745374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45939.838729745374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45939.838729745374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45939.838729745374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45939.838729745374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45939.838729745374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45939.838729745374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45939.838729745374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45939.838729745374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45939.838729745374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45939.838729745374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45939.838729745374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45939.838729745374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45939.838729745374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45939.838729745374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45939.838729745374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45939.838729745374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45939.838729745374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45939.838729745374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45939.838729745374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45939.838729745374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45939.838729745374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45939.838729745374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45939.838729745374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45939.838729745374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45939.838729745374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45939.838729745374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45939.838729745374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45939.838729745374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45939.838729745374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45939.838729745374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45939.838729745374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45939.838729745374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45939.838729745374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45939.838729745374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45939.838729745374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45939.838729745374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45939.838729745374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45939.838729745374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45939.838729745374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45939.838729745374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45939.838729745374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45939.838729745374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45939.838729745374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45939.838729745374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45939.838729745374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45939.838729745374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45939.838729745374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45939.838729745374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45939.838729745374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45939.838729745374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45939.838729745374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45939.838729745374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45939.838729745374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45939.838729745374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45939.838729745374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45939.838729745374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45939.838729745374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45939.838729745374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45939.838729745374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45939.838729745374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45939.838729745374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45939.838729745374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45939.838729745374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45939.838729745374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45939.838729745374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45939.838729745374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45939.838729745374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45939.838729745374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45939.838729745374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45939.838729745374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45939.838729745374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45939.838729745374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45939.838729745374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45939.838729745374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45939.838729745374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45939.838729745374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45939.838729745374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45939.838729745374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45939.838729745374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45939.838729745374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45939.838729745374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45939.838729745374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45939.838729745374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45939.838729745374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45939.838729745374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45939.838729745374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45939.838729745374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45939.838729745374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45939.838729745374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45939.838729745374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45939.838729745374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45939.838729745374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45939.838729745374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45939.838729745374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45939.838729745374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45939.838729745374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45939.838729745374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45939.838729745374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45939.838729745374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45939.838729745374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45939.838729745374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45939.838729745374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45939.838729745374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45939.838729745374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45939.838729745374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45939.838729745374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45939.838729745374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45939.838729745374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45939.838729745374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45939.838729745374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45939.838729745374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45939.838729745374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45939.838729745374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45939.838729745374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45939.838729745374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45939.838729745374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45939.838729745374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45939.838729745374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45939.838729745374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45939.838729745374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45939.838729745374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45939.838729745374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45939.838729745374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45939.838729745374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45939.838729745374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45939.838729745374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45939.838729745374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45939.838729745374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45939.838729745374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45939.838729745374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45939.838729745374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45939.838729745374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45939.838729745374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45939.838729745374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45939.838729745374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45939.838729745374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45939.838729745374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45939.838729745374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45939.838729745374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45939.838729745374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45939.838729745374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45939.838729745374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45939.838729745374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45939.838729745374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45939.838729745374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45939.838729745374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45939.838729745374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45939.838729745374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45939.838729745374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45939.838729745374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45939.838729745374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45939.838729745374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45939.838729745374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45939.838729745374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45939.838729745374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45939.838729745374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45939.838729745374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45939.838729745374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45939.838729745374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45939.838729745374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45939.838729745374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45939.838729745374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45939.838729745374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45939.838729745374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45939.838729745374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45939.838729745374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45939.838729745374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45939.838729745374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45939.838729745374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45939.838729745374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45939.838729745374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45939.838729745374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45939.838729745374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45939.838729745374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45939.838729745374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45939.838729745374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45939.838729745374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45939.838729745374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45939.838729745374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45939.838729745374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45939.838729745374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45939.838729745374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45939.838729745374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45939.838729745374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45939.838729745374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45939.838729745374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45939.838729745374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45939.838729745374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45939.838729745374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45939.838729745374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45939.838729745374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45939.838729745374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45939.838729745374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45939.838729745374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45939.838729745374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45939.838729745374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45939.838729745374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45939.838729745374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45939.838729745374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45939.838729745374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45939.838729745374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45939.838729745374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45939.838729745374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45939.838729745374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45939.838729745374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45939.838729745374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45939.838729745374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45939.838729745374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45939.838729745374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45939.838729745374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45939.838729745374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45939.838729745374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45939.838729745374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45939.838729745374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45939.838729745374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45939.838729745374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45939.838729745374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45939.838729745374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45939.838729745374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45939.838729745374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45939.838729745374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45939.838729745374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45939.838729745374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45939.838729745374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45939.838729745374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45939.838729745374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45939.838729745374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45939.838729745374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45939.838729745374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45939.838729745374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45939.838729745374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45939.838729745374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45939.838729745374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45939.838729745374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45939.838729745374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45939.838729745374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45939.838729745374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45939.838729745374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45939.838729745374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45939.838729745374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45939.838729745374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45939.838729745374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45939.838729745374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45939.838729745374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45939.838729745374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45939.838729745374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45939.838729745374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45939.838729745374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45939.838729745374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45939.838729745374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45939.838729745374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45939.838729745374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45939.838729745374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45939.838729745374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45939.838729745374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45939.838729745374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45939.838729745374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45939.838729745374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45939.838729745374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45939.838729745374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45939.838729745374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45939.838729745374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45939.838729745374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45939.838729745374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45939.838729745374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45939.838729745374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45939.838729745374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45939.838729745374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45939.838729745374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45939.838729745374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45939.838729745374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45939.838729745374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45939.838729745374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45939.838729745374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45939.838729745374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45939.838729745374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45939.838729745374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45939.838729745374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45939.838729745374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45939.838729745374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45939.838729745374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45939.838729745374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45939.838729745374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45939.838729745374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45939.838729745374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45939.838729745374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45939.838729745374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45939.838729745374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45939.838729745374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45939.838729745374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45939.838729745374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45939.838729745374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45939.838729745374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45939.838729745374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45939.838729745374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45939.838729745374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45939.838729745374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45939.838729745374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45939.838729745374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45939.838729745374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45939.838729745374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45939.838729745374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45939.838729745374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45939.838729745374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45939.838729745374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45939.838729745374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45939.838729745374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45939.838729745374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45939.838729745374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45939.838729745374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45939.838729745374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45939.838729745374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45939.838729745374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45939.838729745374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45939.838729745374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45939.838729745374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45939.838729745374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45939.838729745374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45939.838729745374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45939.838729745374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45939.838729745374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45939.838729745374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45939.838729745374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45939.838729745374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45939.838729745374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45939.838729745374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45939.838729745374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45939.838729745374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45939.838729745374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45939.838729745374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45939.838729745374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45939.838729745374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45939.838729745374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45939.838729745374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45939.838729745374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45939.838729745374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45939.838729745374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45939.838729745374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45939.838729745374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45939.838729745374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45939.838729745374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45939.838729745374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45939.838729745374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45939.838729745374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45939.838729745374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45939.838729745374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45939.838729745374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45939.838729745374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45939.838729745374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45939.838729745374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45939.838729745374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45939.838729745374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45939.838729745374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45939.838729745374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45939.838729745374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45939.838729745374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45939.838729745374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45939.838729745374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45939.838729745374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45939.838729745374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45939.838729745374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45939.838729745374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45939.838729745374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45939.838729745374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45939.838729745374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45939.838729745374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45939.838729745374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45939.838729745374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45939.838729745374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45939.838729745374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45939.838729745374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45939.838729745374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45939.838729745374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45939.838729745374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45939.838729745374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45939.838729745374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45939.838729745374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45939.838729745374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45939.838729745374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45939.838729745374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45939.838729745374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45939.838729745374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45939.838729745374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45939.838729745374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45939.838729745374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45939.838729745374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45939.838729745374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45939.838729745374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45939.838729745374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45939.838729745374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45939.838729745374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45939.838729745374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45939.838729745374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45939.838729745374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45939.838729745374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45939.838729745374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45939.838729745374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45939.838729745374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45939.838729745374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45939.838729745374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45939.838729745374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45939.838729745374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45939.838729745374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45939.838729745374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45939.838729745374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45939.838729745374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45939.838729745374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45939.838729745374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45939.838729745374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45939.838729745374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45939.838729745374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45939.838729745374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45939.838729745374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45939.838729745374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45939.838729745374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45939.838729745374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45939.838729745374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45939.838729745374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45939.838729745374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45939.838729745374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45939.838729745374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45939.838729745374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45939.838729745374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45939.838729745374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45939.838729745374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45939.838729745374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45939.838729745374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45939.838729745374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45939.838729745374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45939.838729745374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45939.838729745374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45939.838729745374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45939.838729745374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45939.838729745374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45939.838729745374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45939.838729745374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45939.838729745374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45939.838729745374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45939.838729745374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45939.838729745374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45939.838729745374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45939.838729745374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45939.838729745374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45939.838729745374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45939.838729745374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45939.838729745374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45939.838729745374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45939.838729745374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45939.838729745374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45939.838729745374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45939.838729745374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45939.838729745374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45939.838729745374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45939.838729745374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45939.838729745374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45939.838729745374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45939.838729745374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45939.838729745374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45939.838729745374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45939.838729745374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45939.838729745374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45939.838729745374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45939.838729745374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45939.838729745374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45939.838729745374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45939.838729745374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45939.838729745374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45939.838729745374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45939.838729745374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45939.838729745374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45939.838729745374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45939.838729745374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45939.838729745374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45939.838729745374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45939.838729745374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45939.838729745374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45939.838729745374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45939.838729745374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45939.838729745374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45939.838729745374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45939.838729745374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45939.838729745374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45939.838729745374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45939.838729745374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45939.838729745374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45939.838729745374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45939.838729745374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45939.838729745374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45939.838729745374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45939.838729745374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45939.838729745374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45939.838729745374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45939.838729745374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45939.838729745374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45939.838729745374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45939.838729745374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45939.838729745374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45939.838729745374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45939.838729745374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45939.838729745374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45939.838729745374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45939.838729745374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45939.838729745374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45939.838729745374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45939.838729745374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45939.838729745374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45939.838729745374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45939.838729745374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45939.838729745374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45939.838729745374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45939.838729745374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45939.838729745374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45939.838729745374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45939.838729745374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45939.838729745374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45939.838729745374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45939.838729745374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45939.838729745374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45939.838729745374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45939.838729745374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45939.838729745374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45939.838729745374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45939.838729745374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45939.838729745374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45939.838729745374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45939.838729745374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45939.838729745374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45939.838729745374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45939.838729745374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45939.838729745374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45939.838729745374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45939.838729745374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45939.838729745374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45939.838729745374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45939.838729745374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45939.838729745374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45939.838729745374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45939.838729745374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45939.838729745374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45939.838729745374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45939.838729745374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45939.838729745374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45939.838729745374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45939.838729745374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45939.838729745374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45939.838729745374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45939.838729745374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45939.838729745374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45939.838729745374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45939.838729745374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45939.838729745374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45939.838729745374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45939.838729745374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45939.838729745374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45939.838729745374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45939.838729745374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45939.838729745374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45939.838729745374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45939.838729745374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45939.838729745374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45939.838729745374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45939.838729745374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45939.838729745374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45939.838729745374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45939.838729745374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45939.838729745374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45939.838729745374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45939.838729745374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45939.838729745374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45939.838729745374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45939.838729745374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45939.838729745374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45939.838729745374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45939.838729745374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45939.838729745374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45939.838729745374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45939.838729745374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45939.838729745374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45939.838729745374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45939.838729745374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45939.838729745374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45939.838729745374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45939.838729745374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45939.838729745374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45939.838729745374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45939.838729745374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45939.838729745374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45939.838729745374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45939.838729745374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45939.838729745374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45939.838729745374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45939.838729745374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45939.838729745374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45939.838729745374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45939.838729745374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45939.838729745374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45939.838729745374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45939.838729745374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45939.838729745374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45939.838729745374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45939.838729745374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45939.838729745374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45939.838729745374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45939.838729745374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45939.838729745374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45939.838729745374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45939.838729745374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45939.838729745374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45939.838729745374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45939.838729745374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45939.838729745374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45939.838729745374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45939.838729745374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45939.838729745374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45939.838729745374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45939.838729745374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45939.838729745374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45939.838729745374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45939.838729745374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45939.838729745374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45939.838729745374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45939.838729745374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45939.838729745374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45939.838729745374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45939.838729745374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45939.838729745374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45939.838729745374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45939.838729745374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45939.838729745374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45939.838729745374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45939.838729745374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45939.838729745374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45939.838729745374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45939.838729745374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45939.838729745374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45939.838729745374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45939.838729745374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45939.838729745374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45939.838729745374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45939.838729745374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45939.838729745374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45939.838729745374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45939.838729745374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45939.838729745374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45939.838729745374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45939.838729745374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45939.838729745374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45939.838729745374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45939.838729745374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45939.838729745374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45939.838729745374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45939.838729745374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45939.838729745374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45939.838729745374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45939.838729745374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45939.838729745374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45939.838729745374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45939.838729745374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45939.838729745374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45939.838729745374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45939.838729745374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45939.838729745374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45939.838729745374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45939.838729745374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45939.838729745374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45939.838729745374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45939.838729745374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45939.838729745374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45939.838729745374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45939.838729745374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45939.838729745374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45939.838729745374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45939.838729745374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45939.838729745374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45939.838729745374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45939.838729745374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45939.838729745374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45939.838729745374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45939.838729745374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45939.838729745374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45939.838729745374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45939.838729745374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45939.838729745374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45939.838729745374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236.35801168980834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0.28148391203285428</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45939.838729282405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45939.838729282405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45939.838729282405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45939.838729282405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45939.838729282405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45939.838729282405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45939.838729282405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45939.838729282405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45939.838729282405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45939.838729282405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45939.838729282405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45939.838729282405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45939.838729282405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45939.838729282405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45939.838729282405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45939.838729282405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45939.838729282405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45939.838729282405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45939.838729282405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45939.838729282405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45939.838729282405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45939.838729282405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45939.838729282405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45939.838729282405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45939.838729282405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45939.838729282405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45939.838729282405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45939.838729282405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45939.838729282405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45939.838729282405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45939.838729282405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45939.838729282405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45939.838729282405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45939.838729282405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45939.838729282405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45939.838729282405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45939.838729282405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45939.838729282405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45939.838729282405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45939.838729282405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45939.838729282405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45939.838729282405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45939.838729282405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45939.838729282405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45939.838729282405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45939.838729282405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45939.838729282405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45939.838729282405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45939.838729282405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45939.838729282405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45939.838729282405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45939.838729282405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45939.838729282405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45939.838729282405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45939.838729282405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45939.838729282405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45939.838729282405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45939.838729282405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45939.838729282405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45939.838729282405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45939.838729282405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45939.838729282405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45939.838729282405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45939.838729282405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45939.838729282405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45939.838729282405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45939.838729282405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45939.838729282405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45939.838729282405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45939.838729282405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45939.838729282405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45939.838729282405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45939.838729282405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45939.838729282405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45939.838729282405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45939.838729282405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45939.838729282405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45939.838729282405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45939.838729282405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45939.838729282405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45939.838729282405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45939.838729282405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45939.838729282405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45939.838729282405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45939.838729282405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45939.838729282405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45939.838729282405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45939.838729282405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45939.838729282405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45939.838729282405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45939.838729282405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45939.838729282405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45939.838729282405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45939.838729282405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45939.838729282405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45939.838729282405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45939.838729282405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45939.838729282405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45939.838729282405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45939.838729282405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45939.838729282405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45939.838729282405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45939.838729282405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45939.838729282405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45939.838729282405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45939.838729282405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45939.838729282405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45939.838729282405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45939.838729282405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45939.838729282405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45939.838729282405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45939.838729282405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45939.838729282405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45939.838729282405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45939.838729282405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45939.838729282405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45939.838729282405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45939.838729282405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45939.838729282405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45939.838729282405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45939.838729282405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45939.838729282405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45939.838729282405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45939.838729282405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45939.838729282405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45939.838729282405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45939.838729282405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45939.838729282405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45939.838729282405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45939.838729282405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45939.838729282405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45939.838729282405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45939.838729282405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45939.838729282405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45939.838729282405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45939.838729282405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45939.838729282405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45939.838729282405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45939.838729282405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45939.838729282405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45939.838729282405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45939.838729282405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45939.838729282405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45939.838729282405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45939.838729282405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45939.838729282405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45939.838729282405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45939.838729282405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45939.838729282405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45939.838729282405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45939.838729282405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45939.838729282405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45939.838729282405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45939.838729282405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45939.838729282405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45939.838729282405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45939.838729282405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45939.838729282405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45939.838729282405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45939.838729282405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45939.838729282405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45939.838729282405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45939.838729282405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45939.838729282405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45939.838729282405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45939.838729282405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45939.838729282405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45939.838729282405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45939.838729282405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45939.838729282405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45939.838729282405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45939.838729282405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45939.838729282405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45939.838729282405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45939.838729282405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45939.838729282405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45939.838729282405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45939.838729282405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45939.838729282405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45939.838729282405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45939.838729282405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45939.838729282405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45939.838729282405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45939.838729282405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45939.838729282405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45939.838729282405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45939.838729282405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45939.838729282405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45939.838729282405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45939.838729282405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45939.838729282405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45939.838729282405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45939.838729282405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45939.838729282405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45939.838729282405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45939.838729282405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45939.838729282405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45939.838729282405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45939.838729282405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45939.838729282405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45939.838729282405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45939.838729282405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45939.838729282405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45939.838729282405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45939.838729282405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45939.838729282405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45939.838729282405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45939.838729282405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45939.838729282405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45939.838729282405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45939.838729282405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45939.838729282405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45939.838729282405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45939.838729282405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45939.838729282405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45939.838729282405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45939.838729282405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45939.838729282405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45939.838729282405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45939.838729282405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45939.838729282405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45939.838729282405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45939.838729282405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45939.838729282405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45939.838729282405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45939.838729282405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45939.838729282405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45939.838729282405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45939.838729282405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45939.838729282405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45939.838729282405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45939.838729282405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45939.838729282405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45939.838729282405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45939.838729282405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45939.838729282405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45939.838729282405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45939.838729282405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45939.838729282405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45939.838729282405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45939.838729282405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45939.838729282405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45939.838729282405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45939.838729282405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45939.838729282405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45939.838729282405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45939.838729282405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45939.838729282405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45939.838729282405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45939.838729282405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45939.838729282405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45939.838729282405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45939.838729282405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45939.838729282405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45939.838729282405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45939.838729282405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45939.838729282405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45939.838729282405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45939.838729282405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45939.838729282405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45939.838729282405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45939.838729282405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45939.838729282405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45939.838729282405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45939.838729282405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45939.838729282405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45939.838729282405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45939.838729282405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45939.838729282405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45939.838729282405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45939.838729282405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45939.838729282405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45939.838729282405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45939.838729282405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45939.838729282405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45939.838729282405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45939.838729282405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45939.838729282405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45939.838729282405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45939.838729282405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45939.838729282405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45939.838729282405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45939.838729282405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45939.838729282405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45939.838729282405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45939.838729282405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45939.838729282405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45939.838729282405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45939.838729282405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45939.838729282405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45939.838729282405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45939.838729282405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45939.838729282405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45939.838729282405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45939.838729282405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45939.838729282405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45939.838729282405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45939.838729282405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45939.838729282405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45939.838729282405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45939.838729282405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45939.838729282405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45939.838729282405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45939.838729282405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45939.838729282405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45939.838729282405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45939.838729282405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45939.838729282405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45939.838729282405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45939.838729282405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45939.838729282405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45939.838729282405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45939.838729282405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45939.838729282405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45939.838729282405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45939.838729282405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45939.838729282405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45939.838729282405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45939.838729282405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45939.838729282405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45939.838729282405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45939.838729282405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45939.838729282405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45939.838729282405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45939.838729282405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45939.838729282405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45939.838729282405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45939.838729282405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45939.838729282405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45939.838729282405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45939.838729282405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45939.838729282405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45939.838729282405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45939.838729282405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45939.838729282405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45939.838729282405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45939.838729282405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45939.838729282405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45939.838729282405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45939.838729282405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45939.838729282405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45939.838729282405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45939.838729282405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45939.838729282405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45939.838729282405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45939.838729282405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45939.838729282405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45939.838729282405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45939.838729282405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45939.838729282405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45939.838729282405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45939.838729282405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45939.838729282405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45939.838729282405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45939.838729282405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45939.838729282405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45939.838729282405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45939.838729282405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45939.838729282405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45939.838729282405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45939.838729282405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45939.838729282405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45939.838729282405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45939.838729282405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45939.838729282405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45939.838729282405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45939.838729282405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45939.838729282405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45939.838729282405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45939.838729282405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45939.838729282405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45939.838729282405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45939.838729282405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45939.838729282405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45939.838729282405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45939.838729282405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45939.838729282405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45939.838729282405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45939.838729282405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45939.838729282405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45939.838729282405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45939.838729282405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45939.838729282405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45939.838729282405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45939.838729282405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45939.838729282405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45939.838729282405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45939.838729282405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45939.838729282405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45939.838729282405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45939.838729282405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45939.838729282405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45939.838729282405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45939.838729282405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45939.838729282405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45939.838729282405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45939.838729282405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45939.838729282405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45939.838729282405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45939.838729282405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45939.838729282405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45939.838729282405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45939.838729282405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45939.838729282405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45939.838729282405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45939.838729282405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45939.838729282405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45939.838729282405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45939.838729282405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45939.838729282405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45939.838729282405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45939.838729282405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45939.838729282405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45939.838729282405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45939.838729282405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45939.838729282405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45939.838729282405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45939.838729282405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45939.838729282405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45939.838729282405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45939.838729282405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45939.838729282405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45939.838729282405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45939.838729282405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45939.838729282405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45939.838729282405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45939.838729282405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45939.838729282405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45939.838729282405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45939.838729282405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45939.838729282405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45939.838729282405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45939.838729282405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45939.838729282405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45939.838729282405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45939.838729282405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45939.838729282405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45939.838729282405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45939.838729282405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45939.838729282405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45939.838729282405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45939.838729282405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45939.838729282405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48.006669097216218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13.649851967587892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45939.838729282405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45939.838729282405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45939.838729282405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45939.838729282405</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45939.838729282405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45939.838729282405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45939.838729282405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45939.838729282405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45939.838729282405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45939.838729282405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45939.838729282405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45939.838729282405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45939.838729282405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45939.838729282405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45939.838729282405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45939.838729282405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45939.838729282405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45939.838729282405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45939.838729282405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45939.838729282405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45939.838729282405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45939.838729282405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45939.838729282405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45939.838729282405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45939.838729282405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45939.838729282405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45939.838729282405</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45939.838729282405</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45939.838729282405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45939.838729282405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45939.838729282405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45939.838729282405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45939.838729282405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45939.838729282405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45939.838729282405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45939.838729282405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45939.838729282405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45939.838729282405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45939.838729282405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45939.838729282405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45939.838729282405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45939.838729282405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45939.838729282405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45939.838729282405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45939.838729282405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45939.838729282405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45939.838729282405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45939.838729282405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45939.838729282405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45939.838729282405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45939.838729282405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45939.838729282405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45939.838729282405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45939.838729282405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45939.838729282405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45939.838729282405</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45939.838729282405</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45939.838729282405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45939.838729282405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45939.838729282405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45939.838729282405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45939.838729282405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45939.838729282405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45939.838729282405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45939.838729282405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45939.838729282405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45939.838729282405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45939.838729282405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45939.838729282405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45939.838729282405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45939.838729282405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45939.838729282405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45939.838729282405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45939.838729282405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45939.838729282405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45939.838729282405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45939.838729282405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45939.838729282405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45939.838729282405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45939.838729282405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45939.838729282405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45939.838729282405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45939.838729282405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45939.838729282405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45939.838729282405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45939.838729282405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45939.838729282405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45939.838729282405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45939.838729282405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45939.838729282405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45939.838729282405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45939.838729282405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45939.838729282405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45939.838729282405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45939.838729282405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45939.838729282405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45939.838729282405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45939.838729282405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45939.838729282405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45939.838729282405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45939.838729282405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45939.838729282405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45939.838729282405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45939.838729282405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45939.838729282405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45939.838729282405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45939.838729282405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45939.838729282405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45939.838729282405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45939.838729282405</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45939.838729282405</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1"/>
  <sheetViews>
    <sheetView workbookViewId="0">
      <selection activeCell="A6" sqref="A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13.065882060182048</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0.3096667824065662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5.9577570601832122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4.896483912030817</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2</v>
      </c>
      <c r="D6" s="157" t="s">
        <v>32516</v>
      </c>
      <c r="E6" s="157" t="s">
        <v>39043</v>
      </c>
      <c r="F6" s="162">
        <v>45939.732476851852</v>
      </c>
      <c r="G6" s="151">
        <f ca="1">IFERROR(NOW()-F6,"-")</f>
        <v>0.10625243055255851</v>
      </c>
      <c r="H6" s="162">
        <v>45939.728194444448</v>
      </c>
      <c r="I6" s="157" t="str">
        <f>IFERROR(VLOOKUP(D6,DB!A:F,6,0),"")</f>
        <v>SCECO</v>
      </c>
      <c r="J6" s="157" t="str">
        <f>IFERROR(VLOOKUP(D6,DB!A:G,7,0),"")</f>
        <v>Good</v>
      </c>
      <c r="K6" s="157" t="s">
        <v>39073</v>
      </c>
      <c r="L6" s="157" t="str">
        <f>IFERROR(VLOOKUP(D6,DB!A:I,9,0),"")</f>
        <v>Latis</v>
      </c>
    </row>
    <row r="7" spans="1:16383" ht="31.5" customHeight="1">
      <c r="A7" s="157" t="s">
        <v>39074</v>
      </c>
      <c r="B7" s="157" t="str">
        <f>IFERROR(VLOOKUP(D7,DB!A:K,11,0),"")</f>
        <v>R6</v>
      </c>
      <c r="C7" s="157">
        <v>1</v>
      </c>
      <c r="D7" s="157" t="s">
        <v>33325</v>
      </c>
      <c r="E7" s="157" t="s">
        <v>38964</v>
      </c>
      <c r="F7" s="162">
        <v>45939.789467592593</v>
      </c>
      <c r="G7" s="151">
        <f ca="1">IFERROR(NOW()-F7,"-")</f>
        <v>4.9261689811828546E-2</v>
      </c>
      <c r="H7" s="162">
        <v>45939.783831018518</v>
      </c>
      <c r="I7" s="157" t="str">
        <f>IFERROR(VLOOKUP(D7,DB!A:F,6,0),"")</f>
        <v>Generator-SG</v>
      </c>
      <c r="J7" s="157" t="str">
        <f>IFERROR(VLOOKUP(D7,DB!A:G,7,0),"")</f>
        <v>Vandalized</v>
      </c>
      <c r="K7" s="157" t="s">
        <v>39075</v>
      </c>
      <c r="L7" s="157" t="str">
        <f>IFERROR(VLOOKUP(D7,DB!A:I,9,0),"")</f>
        <v>Latis</v>
      </c>
    </row>
    <row r="8" spans="1:16383" ht="31.5" customHeight="1">
      <c r="A8" s="157"/>
      <c r="B8" s="157" t="str">
        <f>IFERROR(VLOOKUP(D8,DB!A:K,11,0),"")</f>
        <v/>
      </c>
      <c r="C8" s="157"/>
      <c r="D8" s="156"/>
      <c r="E8" s="157"/>
      <c r="F8" s="157"/>
      <c r="G8" s="151">
        <f ca="1">IFERROR(NOW()-F8,"-")</f>
        <v>45939.838729282405</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45939.838729282405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45939.838729282405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45939.838729282405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45939.838729282405</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45939.838729282405</v>
      </c>
      <c r="H13" s="157"/>
      <c r="I13" s="157" t="str">
        <f>IFERROR(VLOOKUP(D13,DB!A:F,6,0),"")</f>
        <v/>
      </c>
      <c r="J13" s="157" t="str">
        <f>IFERROR(VLOOKUP(D13,DB!A:G,7,0),"")</f>
        <v/>
      </c>
      <c r="K13" s="157"/>
      <c r="L13" s="157" t="str">
        <f>IFERROR(VLOOKUP(D13,DB!A:I,9,0),"")</f>
        <v/>
      </c>
    </row>
    <row r="14" spans="1:16383" ht="31.5" customHeight="1">
      <c r="A14" s="110"/>
      <c r="B14" s="158" t="str">
        <f>IFERROR(VLOOKUP(D14,DB!A:K,11,0),"")</f>
        <v/>
      </c>
      <c r="C14" s="158"/>
      <c r="D14" s="158"/>
      <c r="E14" s="159"/>
      <c r="F14" s="113"/>
      <c r="G14" s="151">
        <f ca="1">IFERROR(NOW()-F14,"-")</f>
        <v>45939.838729282405</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45939.838729282405</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45939.838729282405</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45939.838729282405</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45939.838729282405</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45939.838729282405</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45939.838729282405</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45939.838729282405</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45939.838729282405</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45939.838729282405</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45939.838729282405</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45939.838729282405</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45939.838729282405</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45939.838729282405</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45939.838729282405</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45939.838729282405</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45939.838729282405</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45939.838729282405</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45939.838729282405</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45939.838729282405</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45939.838729282405</v>
      </c>
      <c r="H34" s="113"/>
      <c r="I34" s="158" t="str">
        <f>IFERROR(VLOOKUP(D34,DB!A:F,6,0),"")</f>
        <v/>
      </c>
      <c r="J34" s="158" t="str">
        <f>IFERROR(VLOOKUP(D34,DB!A:G,7,0),"")</f>
        <v/>
      </c>
      <c r="K34" s="161"/>
      <c r="L34" s="159" t="str">
        <f>IFERROR(VLOOKUP(D34,DB!A:I,9,0),"")</f>
        <v/>
      </c>
    </row>
    <row r="35" spans="1:12" ht="31.5" customHeight="1">
      <c r="A35" s="110"/>
      <c r="B35" s="109" t="str">
        <f>IFERROR(VLOOKUP(D35,DB!A:K,11,0),"")</f>
        <v/>
      </c>
      <c r="C35" s="111"/>
      <c r="D35" s="109"/>
      <c r="E35" s="112"/>
      <c r="F35" s="113"/>
      <c r="G35" s="81">
        <f ca="1">IFERROR(NOW()-F35,"-")</f>
        <v>45939.838729282405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45939.838729282405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45939.838729282405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45939.838729282405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45939.838729282405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45939.838729282405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45939.838729282405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45939.838729282405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45939.838729282405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45939.838729282405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45939.838729282405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45939.838729282405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45939.838729282405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45939.838729282405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45939.838729282405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45939.838729282405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45939.838729282405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45939.838729282405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45939.838729282405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45939.838729282405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45939.838729282405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45939.838729282405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45939.838729282405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45939.838729282405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45939.838729282405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45939.838729282405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45939.838729282405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45939.838729282405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45939.838729282405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45939.838729282405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45939.838729282405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45939.838729282405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45939.838729282405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45939.838729282405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45939.838729282405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45939.838729282405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45939.838729282405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45939.838729282405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45939.838729282405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45939.838729282405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45939.838729282405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45939.838729282405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45939.838729282405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45939.838729282405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45939.838729282405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45939.838729282405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45939.838729282405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45939.838729282405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45939.838729282405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45939.838729282405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45939.838729282405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45939.838729282405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45939.838729282405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45939.838729282405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45939.838729282405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45939.838729282405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45939.838729282405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45939.838729282405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45939.838729282405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45939.838729282405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45939.838729282405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45939.838729282405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45939.838729282405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45939.838729282405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45939.838729282405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45939.838729282405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45939.838729282405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45939.838729282405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45939.838729282405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45939.838729282405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45939.838729282405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45939.838729282405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45939.838729282405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45939.838729282405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45939.838729282405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45939.838729282405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45939.838729282405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45939.838729282405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45939.838729282405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45939.838729282405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45939.838729282405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45939.838729282405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45939.838729282405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45939.838729282405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45939.838729282405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45939.838729282405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45939.838729282405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45939.838729282405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45939.838729282405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45939.838729282405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45939.838729282405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45939.838729282405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45939.838729282405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45939.838729282405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45939.838729282405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45939.838729282405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45939.838729282405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45939.838729282405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45939.838729282405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45939.838729282405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45939.838729282405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45939.838729282405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45939.838729282405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45939.838729282405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45939.838729282405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45939.838729282405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45939.838729282405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45939.838729282405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45939.838729282405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45939.838729282405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45939.838729282405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45939.838729282405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45939.838729282405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45939.838729282405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45939.838729282405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45939.838729282405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45939.838729282405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45939.838729282405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45939.838729282405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45939.838729282405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45939.838729282405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45939.838729282405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45939.838729282405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45939.838729282405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45939.838729282405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45939.838729282405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45939.838729282405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45939.838729282405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45939.838729282405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45939.838729282405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45939.838729282405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45939.838729282405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45939.838729282405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45939.838729282405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45939.838729282405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45939.838729282405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45939.838729282405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45939.838729282405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45939.838729282405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45939.838729282405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45939.838729282405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45939.838729282405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45939.838729282405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45939.838729282405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45939.838729282405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45939.838729282405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45939.838729282405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45939.838729282405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45939.838729282405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45939.838729282405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45939.838729282405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45939.838729282405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45939.838729282405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45939.838729282405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45939.838729282405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45939.838729282405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45939.838729282405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45939.838729282405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45939.838729282405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45939.838729282405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45939.838729282405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45939.838729282405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45939.838729282405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45939.838729282405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45939.838729282405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45939.838729282405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45939.838729282405</v>
      </c>
      <c r="H201" s="113"/>
      <c r="I201" s="109" t="str">
        <f>IFERROR(VLOOKUP(D201,DB!A:F,6,0),"")</f>
        <v/>
      </c>
      <c r="J201" s="108" t="str">
        <f>IFERROR(VLOOKUP(D201,DB!A:G,7,0),"")</f>
        <v/>
      </c>
      <c r="K201" s="114"/>
      <c r="L201" s="115" t="str">
        <f>IFERROR(VLOOKUP(D201,DB!A:I,9,0),"")</f>
        <v/>
      </c>
    </row>
  </sheetData>
  <dataValidations count="2">
    <dataValidation allowBlank="1" showInputMessage="1" showErrorMessage="1" sqref="E1" xr:uid="{380493DB-286A-4683-AF55-C78F04945A49}"/>
    <dataValidation type="list" allowBlank="1" showInputMessage="1" showErrorMessage="1" sqref="E3 E5:E2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2025-10-09T17:09:34Z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