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08" documentId="13_ncr:1_{F6CB121F-512D-4AA6-A0C1-0FB36C537598}" xr6:coauthVersionLast="47" xr6:coauthVersionMax="47" xr10:uidLastSave="{52B1FDD0-C2EA-4424-A731-740642F2718A}"/>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<sst xmlns="http://schemas.openxmlformats.org/spreadsheetml/2006/main" count="178598" uniqueCount="39081">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</sst>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276.38478229166503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0.51463182870065793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45939.333208217591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45939.333208217591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45939.333208217591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45939.333208217591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45939.333208217591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45939.333208217591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45939.333208217591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45939.333208217591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45939.333208217591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45939.333208217591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45939.333208217591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45939.333208217591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45939.333208217591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45939.333208217591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45939.333208217591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45939.333208217591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45939.333208217591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45939.333208217591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45939.333208217591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45939.333208217591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45939.333208217591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45939.333208217591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45939.333208217591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45939.333208217591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45939.333208217591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45939.333208217591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45939.333208217591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45939.333208217591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45939.333208217591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45939.333208217591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45939.333208217591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45939.333208217591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45939.333208217591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45939.333208217591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45939.333208217591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45939.333208217591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45939.333208217591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45939.333208217591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45939.333208217591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45939.333208217591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45939.333208217591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45939.333208217591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45939.333208217591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45939.333208217591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45939.333208217591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45939.333208217591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45939.333208217591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45939.333208217591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45939.333208217591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45939.333208217591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45939.333208217591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45939.333208217591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45939.333208217591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45939.333208217591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45939.333208217591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45939.333208217591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45939.333208217591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45939.333208217591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45939.333208217591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45939.333208217591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45939.333208217591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45939.333208217591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45939.333208217591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45939.333208217591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45939.333208217591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45939.333208217591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45939.333208217591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45939.333208217591</v>
      </c>
      <c r="H71" s="145"/>
      <c r="I71" s="143" t="str">
        <f>IFERROR(VLOOKUP(D71,DB!A:F,6,0),"")</f>
        <v/>
      </c>
      <c r="J71" s="65" t="str">
        <f>IFERROR(VLOOKUP(D71,DB!A:G,7,0),"")</f>
        <v/>
      </c>
      <c r="K71" s="147"/>
      <c r="L71" s="148" t="str">
        <f>IFERROR(VLOOKUP(D71,DB!A:I,9,0),"")</f>
        <v/>
      </c>
      <c r="M71" s="70"/>
      <c r="N71" s="70"/>
      <c r="O71" s="70"/>
    </row>
  </sheetData>
  <customSheetViews>
    <customSheetView guid="{F6042A99-DD27-4453-835D-0834D95730CC}" filter="1" showAutoFilter="1">
      <pageMargins left="0" right="0" top="0" bottom="0" header="0" footer="0"/>
      <autoFilter ref="B1:M1" xr:uid="{547738E5-84A7-4756-9AAA-DBDFAF37FE61}"/>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132.60612488425977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114.3333702546297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24288</v>
      </c>
      <c r="E6" s="120" t="s">
        <v>39045</v>
      </c>
      <c r="F6" s="121">
        <v>45939.311064814814</v>
      </c>
      <c r="G6" s="122">
        <f ca="1">IFERROR(NOW()-F6,"-")</f>
        <v>2.2143402777146548E-2</v>
      </c>
      <c r="H6" s="121">
        <v>45939.298564814817</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29502</v>
      </c>
      <c r="E7" s="120" t="s">
        <v>38964</v>
      </c>
      <c r="F7" s="121">
        <v>45939.25849537037</v>
      </c>
      <c r="G7" s="122">
        <f ca="1">IFERROR(NOW()-F7,"-")</f>
        <v>7.4712847221235279E-2</v>
      </c>
      <c r="H7" s="121">
        <v>45939.252245370371</v>
      </c>
      <c r="I7" s="18" t="str">
        <f>IFERROR(VLOOKUP(D7,DB!A:F,6,0),"")</f>
        <v>SCECO-Rental-Genset</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45939.333208217591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45939.333208217591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45939.333208217591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45939.333208217591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45939.333208217591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45939.333208217591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45939.333208217591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45939.333208217591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45939.333208217591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45939.333208217591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45939.333208217591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45939.333208217591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45939.333208217591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45939.333208217591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45939.333208217591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45939.333208217591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45939.333208217591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45939.333208217591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45939.333208217591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45939.333208217591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45939.333208217591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45939.333208217591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45939.333208217591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45939.333208217591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45939.333208217591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45939.333208217591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45939.333208217591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45939.333208217591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45939.333208217591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45939.333208217591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45939.333208217591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45939.333208217591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45939.333208217591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45939.333208217591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45939.333208217591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45939.333208217591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45939.333208217591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45939.333208217591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45939.333208217591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45939.333208217591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45939.333208217591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45939.333208217591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45939.333208217591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45939.333208217591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45939.333208217591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45939.333208217591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45939.333208217591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45939.333208217591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45939.333208217591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45939.333208217591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45939.333208217591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45939.333208217591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45939.333208217591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45939.333208217591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45939.333208217591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45939.333208217591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45939.333208217591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45939.333208217591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45939.333208217591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45939.333208217591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45939.333208217591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45939.333208217591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45939.333208217591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45939.333208217591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45939.333208217591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45939.333208217591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45939.333208217591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45939.333208217591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45939.333208217591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45939.333208217591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45939.333208217591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45939.333208217591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45939.333208217591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45939.333208217591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45939.333208217591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45939.333208217591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45939.333208217591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45939.333208217591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45939.333208217591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45939.333208217591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45939.333208217591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45939.333208217591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45939.333208217591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45939.333208217591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45939.333208217591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45939.333208217591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45939.333208217591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45939.333208217591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45939.333208217591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45939.333208217591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45939.333208217591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45939.333208217591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45939.333208217591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45939.333208217591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45939.333208217591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45939.333208217591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45939.333208217591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45939.333208217591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45939.333208217591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45939.333208217591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45939.333208217591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45939.333208217591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45939.333208217591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45939.333208217591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45939.333208217591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45939.333208217591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45939.333208217591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45939.333208217591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45939.333208217591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45939.333208217591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45939.333208217591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45939.333208217591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45939.333208217591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45939.333208217591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45939.333208217591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45939.333208217591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45939.333208217591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45939.333208217591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45939.333208217591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45939.333208217591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45939.333208217591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45939.333208217591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45939.333208217591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45939.333208217591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45939.333208217591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45939.333208217591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45939.333208217591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45939.333208217591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45939.333208217591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45939.333208217591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45939.333208217591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45939.333208217591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45939.333208217591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45939.333208217591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45939.333208217591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45939.333208217591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45939.333208217591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45939.333208217591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45939.333208217591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45939.333208217591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45939.333208217591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45939.333208217591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45939.333208217591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45939.333208217591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45939.333208217591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45939.333208217591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45939.333208217591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45939.333208217591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45939.333208217591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45939.333208217591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45939.333208217591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45939.333208217591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45939.333208217591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45939.333208217591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45939.333208217591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45939.333208217591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45939.333208217591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45939.333208217591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45939.333208217591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45939.333208217591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45939.333208217591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45939.333208217591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45939.333208217591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45939.333208217591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45939.333208217591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45939.333208217591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45939.333208217591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45939.333208217591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45939.333208217591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45939.333208217591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45939.333208217591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45939.333208217591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45939.333208217591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45939.333208217591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45939.333208217591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45939.333208217591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45939.333208217591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45939.333208217591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45939.333208217591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45939.333208217591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45939.333208217591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45939.333208217591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45939.333208217591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45939.333208217591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45939.333208217591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45939.333208217591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45939.333208217591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45939.333208217591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45939.333208217591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45939.333208217591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45939.333208217591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45939.333208217591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45939.333208217591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45939.333208217591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45939.333208217591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45939.333208217591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45939.333208217591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45939.333208217591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45939.333208217591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45939.333208217591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45939.333208217591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45939.333208217591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45939.333208217591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45939.333208217591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45939.333208217591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45939.333208217591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45939.333208217591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45939.333208217591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45939.333208217591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45939.333208217591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45939.333208217591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45939.333208217591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45939.333208217591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45939.333208217591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45939.333208217591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45939.333208217591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45939.333208217591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45939.333208217591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45939.333208217591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45939.333208217591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45939.333208217591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45939.333208217591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45939.333208217591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45939.333208217591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45939.333208217591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45939.333208217591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45939.333208217591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45939.333208217591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45939.333208217591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45939.333208217591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45939.333208217591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45939.333208217591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45939.333208217591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45939.333208217591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45939.333208217591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45939.333208217591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45939.333208217591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45939.333208217591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45939.333208217591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45939.333208217591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45939.333208217591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45939.333208217591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45939.333208217591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45939.333208217591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45939.333208217591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45939.333208217591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45939.333208217591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45939.333208217591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45939.333208217591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45939.333208217591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45939.333208217591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45939.333208217591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45939.333208217591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45939.333208217591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45939.333208217591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45939.333208217591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45939.333208217591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45939.333208217591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45939.333208217591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45939.333208217591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45939.333208217591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45939.333208217591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45939.333208217591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45939.333208217591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45939.333208217591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45939.333208217591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45939.333208217591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45939.333208217591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45939.333208217591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45939.333208217591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45939.333208217591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45939.333208217591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45939.333208217591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45939.333208217591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45939.333208217591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45939.333208217591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45939.333208217591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45939.333208217591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45939.333208217591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45939.333208217591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45939.333208217591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45939.333208217591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45939.333208217591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45939.333208217591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45939.333208217591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45939.333208217591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45939.333208217591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45939.333208217591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45939.333208217591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45939.333208217591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45939.333208217591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45939.333208217591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45939.333208217591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45939.333208217591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45939.333208217591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45939.333208217591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45939.333208217591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45939.333208217591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45939.333208217591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45939.333208217591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45939.333208217591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45939.333208217591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45939.333208217591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45939.333208217591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45939.333208217591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45939.333208217591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45939.333208217591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45939.333208217591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45939.333208217591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45939.333208217591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45939.333208217591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45939.333208217591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45939.333208217591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45939.333208217591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45939.333208217591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45939.333208217591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45939.333208217591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45939.333208217591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45939.333208217591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45939.333208217591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45939.333208217591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45939.333208217591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45939.333208217591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45939.333208217591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45939.333208217591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45939.333208217591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45939.333208217591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45939.333208217591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45939.333208217591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45939.333208217591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45939.333208217591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45939.333208217591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45939.333208217591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45939.333208217591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45939.333208217591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45939.333208217591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45939.333208217591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45939.333208217591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45939.333208217591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45939.333208217591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45939.333208217591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45939.333208217591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45939.333208217591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45939.333208217591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45939.333208217591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45939.333208217591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45939.333208217591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45939.333208217591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45939.333208217591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45939.333208217591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45939.333208217591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45939.333208217591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45939.333208217591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45939.333208217591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45939.333208217591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45939.333208217591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45939.333208217591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45939.333208217591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45939.333208217591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45939.333208217591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45939.333208217591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45939.333208217591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45939.333208217591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45939.333208217591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45939.333208217591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45939.333208217591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45939.333208217591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45939.333208217591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45939.333208217591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45939.333208217591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45939.333208217591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45939.333208217591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45939.333208217591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45939.333208217591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45939.333208217591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45939.333208217591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45939.333208217591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45939.333208217591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45939.333208217591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45939.333208217591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45939.333208217591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45939.333208217591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45939.333208217591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45939.333208217591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45939.333208217591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45939.333208217591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45939.333208217591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45939.333208217591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45939.333208217591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45939.333208217591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45939.333208217591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45939.333208217591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45939.333208217591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45939.333208217591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45939.333208217591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45939.333208217591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45939.333208217591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45939.333208217591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45939.333208217591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45939.333208217591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45939.333208217591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45939.333208217591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45939.333208217591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45939.333208217591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45939.333208217591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45939.333208217591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45939.333208217591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45939.333208217591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45939.333208217591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45939.333208217591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45939.333208217591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45939.333208217591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45939.333208217591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45939.333208217591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45939.333208217591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45939.333208217591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45939.333208217591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45939.333208217591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45939.333208217591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45939.333208217591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45939.333208217591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45939.333208217591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45939.333208217591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45939.333208217591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45939.333208217591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45939.333208217591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45939.333208217591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45939.333208217591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45939.333208217591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45939.333208217591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45939.333208217591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45939.333208217591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45939.333208217591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45939.333208217591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45939.333208217591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45939.333208217591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45939.333208217591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45939.333208217591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45939.333208217591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45939.333208217591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45939.333208217591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45939.333208217591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45939.333208217591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45939.333208217591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45939.333208217591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45939.333208217591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45939.333208217591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45939.333208217591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45939.333208217591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45939.333208217591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45939.333208217591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45939.333208217591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45939.333208217591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45939.333208217591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45939.333208217591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45939.333208217591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45939.333208217591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45939.333208217591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45939.333208217591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45939.333208217591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45939.333208217591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45939.333208217591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45939.333208217591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45939.333208217591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45939.333208217591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45939.333208217591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45939.333208217591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45939.333208217591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45939.333208217591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45939.333208217591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45939.333208217591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45939.333208217591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45939.333208217591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45939.333208217591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45939.333208217591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45939.333208217591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45939.333208217591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45939.333208217591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45939.333208217591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45939.333208217591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45939.333208217591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45939.333208217591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45939.333208217591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45939.333208217591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45939.333208217591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45939.333208217591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45939.333208217591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45939.333208217591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45939.333208217591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45939.333208217591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45939.333208217591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45939.333208217591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45939.333208217591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45939.333208217591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45939.333208217591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45939.333208217591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45939.333208217591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45939.333208217591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45939.333208217591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45939.333208217591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45939.333208217591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45939.333208217591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45939.333208217591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45939.333208217591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45939.333208217591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45939.333208217591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45939.333208217591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45939.333208217591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45939.333208217591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45939.333208217591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45939.333208217591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45939.333208217591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45939.333208217591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45939.333208217591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45939.333208217591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45939.333208217591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45939.333208217591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45939.333208217591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45939.333208217591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45939.333208217591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45939.333208217591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45939.333208217591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45939.333208217591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45939.333208217591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45939.333208217591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45939.333208217591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45939.333208217591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45939.333208217591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45939.333208217591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45939.333208217591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45939.333208217591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45939.333208217591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45939.333208217591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45939.333208217591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45939.333208217591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45939.333208217591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45939.333208217591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45939.333208217591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45939.333208217591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45939.333208217591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45939.333208217591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45939.333208217591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45939.333208217591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45939.333208217591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45939.333208217591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45939.333208217591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45939.333208217591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45939.333208217591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45939.333208217591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45939.333208217591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45939.333208217591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45939.333208217591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45939.333208217591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45939.333208217591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45939.333208217591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45939.333208217591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45939.333208217591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45939.333208217591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45939.333208217591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45939.333208217591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45939.333208217591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45939.333208217591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45939.333208217591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45939.333208217591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45939.333208217591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45939.333208217591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45939.333208217591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45939.333208217591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45939.333208217591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45939.333208217591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45939.333208217591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45939.333208217591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45939.333208217591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45939.333208217591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45939.333208217591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45939.333208217591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45939.333208217591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45939.333208217591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45939.333208217591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45939.333208217591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45939.333208217591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45939.333208217591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45939.333208217591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45939.333208217591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45939.333208217591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45939.333208217591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45939.333208217591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45939.333208217591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45939.333208217591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45939.333208217591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45939.333208217591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45939.333208217591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45939.333208217591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45939.333208217591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45939.333208217591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45939.333208217591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45939.333208217591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45939.333208217591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45939.333208217591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45939.333208217591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45939.333208217591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45939.333208217591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45939.333208217591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45939.333208217591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45939.333208217591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45939.333208217591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45939.333208217591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45939.333208217591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45939.333208217591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45939.333208217591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45939.333208217591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45939.333208217591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45939.333208217591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45939.333208217591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45939.333208217591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45939.333208217591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45939.333208217591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45939.333208217591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45939.333208217591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45939.333208217591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45939.333208217591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45939.333208217591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45939.333208217591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45939.333208217591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45939.333208217591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45939.333208217591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45939.333208217591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45939.333208217591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45939.333208217591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45939.333208217591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45939.333208217591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45939.333208217591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45939.333208217591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45939.333208217591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45939.333208217591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45939.333208217591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45939.333208217591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45939.333208217591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45939.333208217591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45939.333208217591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45939.333208217591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45939.333208217591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45939.333208217591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45939.333208217591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45939.333208217591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45939.333208217591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45939.333208217591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45939.333208217591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45939.333208217591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45939.333208217591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45939.333208217591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45939.333208217591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45939.333208217591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45939.333208217591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45939.333208217591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45939.333208217591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45939.333208217591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45939.333208217591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45939.333208217591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45939.333208217591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45939.333208217591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45939.333208217591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45939.333208217591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45939.333208217591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45939.333208217591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45939.333208217591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45939.333208217591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45939.333208217591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45939.333208217591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45939.333208217591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45939.333208217591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45939.333208217591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45939.333208217591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45939.333208217591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45939.333208217591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45939.333208217591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45939.333208217591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45939.333208217591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45939.333208217591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45939.333208217591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45939.333208217591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45939.333208217591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45939.333208217591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45939.333208217591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45939.333208217591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45939.333208217591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45939.333208217591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45939.333208217591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45939.333208217591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45939.333208217591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45939.333208217591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45939.333208217591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45939.333208217591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45939.333208217591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45939.333208217591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45939.333208217591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45939.333208217591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45939.333208217591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45939.333208217591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45939.333208217591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45939.333208217591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45939.333208217591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45939.333208217591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45939.333208217591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45939.333208217591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45939.333208217591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45939.333208217591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45939.333208217591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45939.333208217591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45939.333208217591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45939.333208217591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45939.333208217591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45939.333208217591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45939.333208217591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45939.333208217591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45939.333208217591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45939.333208217591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45939.333208217591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45939.333208217591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45939.333208217591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45939.333208217591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45939.333208217591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45939.333208217591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45939.333208217591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45939.333208217591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45939.333208217591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45939.333208217591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45939.333208217591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45939.333208217591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45939.333208217591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45939.333208217591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45939.333208217591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45939.333208217591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45939.333208217591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45939.333208217591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45939.333208217591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45939.333208217591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45939.333208217591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45939.333208217591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45939.333208217591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45939.333208217591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45939.333208217591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45939.333208217591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45939.333208217591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45939.333208217591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45939.333208217591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45939.333208217591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45939.333208217591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45939.333208217591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45939.333208217591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45939.333208217591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45939.333208217591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45939.333208217591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45939.333208217591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45939.333208217591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45939.333208217591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45939.333208217591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45939.333208217591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45939.333208217591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45939.333208217591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45939.333208217591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45939.333208217591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45939.333208217591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45939.333208217591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45939.333208217591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45939.333208217591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45939.333208217591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45939.333208217591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45939.333208217591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45939.333208217591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45939.333208217591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45939.333208217591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45939.333208217591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45939.333208217591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45939.333208217591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45939.333208217591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45939.333208217591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45939.333208217591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45939.333208217591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45939.333208217591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45939.333208217591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45939.333208217591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45939.333208217591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45939.333208217591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45939.333208217591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45939.333208217591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45939.333208217591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45939.333208217591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45939.333208217591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45939.333208217591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45939.333208217591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45939.333208217591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45939.333208217591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45939.333208217591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45939.333208217591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45939.333208217591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45939.333208217591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45939.333208217591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45939.333208217591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45939.333208217591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45939.333208217591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45939.333208217591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45939.333208217591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45939.333208217591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45939.333208217591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45939.333208217591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45939.333208217591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45939.333208217591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45939.333208217591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45939.333208217591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45939.333208217591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45939.333208217591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45939.333208217591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45939.333208217591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45939.333208217591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45939.333208217591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45939.333208217591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45939.333208217591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45939.333208217591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45939.333208217591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45939.333208217591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45939.333208217591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45939.333208217591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45939.333208217591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45939.333208217591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45939.333208217591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45939.333208217591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45939.333208217591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45939.333208217591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45939.333208217591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45939.333208217591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45939.333208217591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45939.333208217591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45939.333208217591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45939.333208217591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45939.333208217591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45939.333208217591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45939.333208217591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45939.333208217591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45939.333208217591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45939.333208217591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45939.333208217591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45939.333208217591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45939.333208217591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45939.333208217591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45939.333208217591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45939.333208217591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45939.333208217591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45939.333208217591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45939.333208217591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45939.333208217591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45939.333208217591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45939.333208217591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45939.333208217591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45939.333208217591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45939.333208217591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45939.333208217591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45939.333208217591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45939.333208217591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45939.333208217591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45939.333208217591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45939.333208217591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45939.333208217591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45939.333208217591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45939.333208217591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45939.333208217591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45939.333208217591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45939.333208217591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45939.333208217591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45939.333208217591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45939.333208217591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45939.333208217591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45939.333208217591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45939.333208217591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45939.333208217591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45939.333208217591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45939.333208217591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45939.333208217591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45939.333208217591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45939.333208217591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45939.333208217591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45939.333208217591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45939.333208217591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45939.333208217591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45939.333208217591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45939.333208217591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45939.333208217591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45939.333208217591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45939.333208217591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45939.333208217591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45939.333208217591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45939.333208217591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45939.333208217591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45939.333208217591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45939.333208217591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45939.333208217591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45939.333208217591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45939.333208217591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45939.333208217591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45939.333208217591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45939.333208217591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45939.333208217591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45939.333208217591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45939.333208217591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45939.333208217591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45939.333208217591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45939.333208217591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45939.333208217591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45939.333208217591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45939.333208217591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45939.333208217591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45939.333208217591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45939.333208217591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45939.333208217591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45939.333208217591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45939.333208217591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45939.333208217591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45939.333208217591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45939.333208217591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45939.333208217591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45939.333208217591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45939.333208217591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45939.333208217591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45939.333208217591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45939.333208217591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45939.333208217591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45939.333208217591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45939.333208217591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45939.333208217591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45939.333208217591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45939.333208217591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45939.333208217591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45939.333208217591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45939.333208217591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45939.333208217591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45939.333208217591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45939.333208217591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45939.333208217591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45939.333208217591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45939.333208217591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45939.333208217591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45939.333208217591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45939.333208217591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45939.333208217591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45939.333208217591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45939.333208217591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45939.333208217591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45939.333208217591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45939.333208217591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45939.333208217591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45939.333208217591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45939.333208217591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45939.333208217591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45939.333208217591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45939.333208217591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45939.333208217591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45939.333208217591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45939.333208217591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45939.333208217591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45939.333208217591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45939.333208217591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45939.333208217591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45939.333208217591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45939.333208217591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45939.333208217591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45939.333208217591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45939.333208217591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45939.333208217591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45939.333208217591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45939.333208217591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45939.333208217591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45939.333208217591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45939.333208217591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45939.333208217591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45939.333208217591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45939.333208217591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45939.333208217591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45939.333208217591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45939.333208217591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45939.333208217591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45939.333208217591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45939.333208217591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45939.333208217591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45939.333208217591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45939.333208217591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45939.333208217591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45939.333208217591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45939.333208217591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45939.333208217591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45939.333208217591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45939.333208217591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45939.333208217591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45939.333208217591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45939.333208217591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45939.333208217591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45939.333208217591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45939.333208217591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45939.333208217591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45939.333208217591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45939.333208217591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45939.333208217591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45939.333208217591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45939.333208217591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45939.333208217591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45939.333208217591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45939.333208217591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45939.333208217591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45939.333208217591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45939.333208217591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45939.333208217591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45939.333208217591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45939.333208217591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45939.333208217591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45939.333208217591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45939.333208217591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45939.333208217591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45939.333208217591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45939.333208217591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45939.333208217591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45939.333208217591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45939.333208217591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45939.333208217591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45939.333208217591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45939.333208217591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45939.333208217591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45939.333208217591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45939.333208217591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45939.333208217591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45939.333208217591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45939.333208217591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45939.333208217591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45939.333208217591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45939.333208217591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45939.333208217591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45939.333208217591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45939.333208217591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45939.333208217591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45939.333208217591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45939.333208217591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45939.333208217591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45939.333208217591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45939.333208217591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45939.333208217591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45939.333208217591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45939.333208217591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45939.333208217591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45939.333208217591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45939.333208217591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45939.333208217591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45939.333208217591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45939.333208217591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45939.333208217591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45939.333208217591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45939.333208217591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45939.333208217591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45939.333208217591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45939.333208217591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45939.333208217591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45939.333208217591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45939.333208217591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45939.333208217591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45939.333208217591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45939.333208217591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45939.333208217591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45939.333208217591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45939.333208217591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45939.333208217591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45939.333208217591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45939.333208217591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45939.333208217591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45939.333208217591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45939.333208217591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45939.333208217591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45939.333208217591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45939.333208217591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45939.333208217591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45939.333208217591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45939.333208217591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45939.333208217591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45939.333208217591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45939.333208217591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45939.333208217591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45939.333208217591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45939.333208217591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45939.333208217591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45939.333208217591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45939.333208217591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45939.333208217591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45939.333208217591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45939.333208217591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45939.333208217591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45939.333208217591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45939.333208217591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45939.333208217591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45939.333208217591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45939.333208217591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45939.333208217591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45939.333208217591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45939.333208217591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45939.333208217591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45939.333208217591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45939.333208217591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45939.333208217591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45939.333208217591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45939.333208217591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45939.333208217591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45939.333208217591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45939.333208217591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45939.333208217591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45939.333208217591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45939.333208217591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45939.333208217591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45939.333208217591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45939.333208217591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45939.333208217591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45939.333208217591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45939.333208217591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45939.333208217591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45939.333208217591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45939.333208217591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45939.333208217591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45939.333208217591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45939.333208217591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45939.333208217591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45939.333208217591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45939.333208217591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45939.333208217591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45939.333208217591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45939.333208217591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45939.333208217591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45939.333208217591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45939.333208217591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45939.333208217591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45939.333208217591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45939.333208217591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45939.333208217591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45939.333208217591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45939.333208217591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45939.333208217591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45939.333208217591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45939.333208217591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45939.333208217591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45939.333208217591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45939.333208217591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45939.333208217591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45939.333208217591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45939.333208217591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45939.333208217591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45939.333208217591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45939.333208217591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45939.333208217591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45939.333208217591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45939.333208217591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45939.333208217591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45939.333208217591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45939.333208217591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45939.333208217591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45939.333208217591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45939.333208217591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45939.333208217591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45939.333208217591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45939.333208217591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45939.333208217591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45939.333208217591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45939.333208217591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45939.333208217591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45939.333208217591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45939.333208217591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45939.333208217591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45939.333208217591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45939.333208217591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45939.333208217591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45939.333208217591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45939.333208217591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45939.333208217591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45939.333208217591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45939.333208217591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45939.333208217591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45939.333208217591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45939.333208217591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45939.333208217591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45939.333208217591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45939.333208217591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45939.333208217591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45939.333208217591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45939.333208217591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45939.333208217591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45939.333208217591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45939.333208217591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45939.333208217591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45939.333208217591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45939.333208217591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45939.333208217591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45939.333208217591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45939.333208217591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45939.333208217591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45939.333208217591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45939.333208217591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45939.333208217591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45939.333208217591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45939.333208217591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45939.333208217591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45939.333208217591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45939.333208217591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45939.333208217591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45939.333208217591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45939.333208217591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45939.333208217591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45939.333208217591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45939.333208217591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45939.333208217591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45939.333208217591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45939.333208217591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45939.333208217591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45939.333208217591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45939.333208217591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45939.333208217591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45939.333208217591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45939.333208217591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45939.333208217591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45939.333208217591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45939.333208217591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45939.333208217591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45939.333208217591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45939.333208217591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45939.333208217591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45939.333208217591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45939.333208217591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45939.333208217591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45939.333208217591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45939.333208217591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45939.333208217591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45939.333208217591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45939.333208217591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45939.333208217591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45939.333208217591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45939.333208217591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45939.333208217591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45939.333208217591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45939.333208217591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45939.333208217591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45939.333208217591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45939.333208217591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45939.333208217591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45939.333208217591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45939.333208217591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45939.333208217591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45939.333208217591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45939.333208217591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45939.333208217591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45939.333208217591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45939.333208217591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45939.333208217591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45939.333208217591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45939.333208217591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45939.333208217591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45939.333208217591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45939.333208217591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45939.333208217591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45939.333208217591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45939.333208217591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45939.333208217591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45939.333208217591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45939.333208217591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45939.333208217591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45939.333208217591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45939.333208217591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45939.333208217591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45939.333208217591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45939.333208217591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45939.333208217591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45939.333208217591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45939.333208217591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45939.333208217591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45939.333208217591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45939.333208217591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45939.333208217591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45939.333208217591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45939.333208217591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45939.333208217591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45939.333208217591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45939.333208217591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45939.333208217591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45939.333208217591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45939.333208217591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45939.333208217591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45939.333208217591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45939.333208217591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45939.333208217591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45939.333208217591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45939.333208217591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45939.333208217591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45939.333208217591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45939.333208217591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45939.333208217591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45939.333208217591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45939.333208217591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45939.333208217591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45939.333208217591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45939.333208217591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45939.333208217591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45939.333208217591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45939.333208217591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45939.333208217591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45939.333208217591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45939.333208217591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45939.333208217591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45939.333208217591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45939.333208217591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45939.333208217591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45939.333208217591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45939.333208217591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45939.333208217591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45939.333208217591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45939.333208217591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45939.333208217591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45939.333208217591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45939.333208217591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45939.333208217591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45939.333208217591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45939.333208217591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45939.333208217591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45939.333208217591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45939.333208217591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45939.333208217591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45939.333208217591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45939.333208217591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45939.333208217591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45939.333208217591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45939.333208217591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45939.333208217591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45939.333208217591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45939.333208217591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45939.333208217591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45939.333208217591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45939.333208217591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45939.333208217591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45939.333208217591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45939.333208217591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45939.333208217591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45939.333208217591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45939.333208217591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45939.333208217591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45939.333208217591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45939.333208217591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45939.333208217591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45939.333208217591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45939.333208217591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45939.333208217591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45939.333208217591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45939.333208217591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45939.333208217591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45939.333208217591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45939.333208217591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45939.333208217591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45939.333208217591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45939.333208217591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45939.333208217591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45939.333208217591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45939.333208217591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45939.333208217591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45939.333208217591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45939.333208217591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45939.333208217591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45939.333208217591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45939.333208217591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45939.333208217591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45939.333208217591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45939.333208217591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45939.333208217591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45939.333208217591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45939.333208217591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45939.333208217591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45939.333208217591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45939.333208217591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45939.333208217591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45939.333208217591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45939.333208217591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45939.333208217591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45939.333208217591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45939.333208217591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45939.333208217591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45939.333208217591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45939.333208217591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45939.333208217591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45939.333208217591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45939.333208217591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45939.333208217591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45939.333208217591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45939.333208217591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45939.333208217591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45939.333208217591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235.85249062499497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6.1248842612258159E-3</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37634</v>
      </c>
      <c r="E4" s="130" t="s">
        <v>38964</v>
      </c>
      <c r="F4" s="131">
        <v>45939.310243055559</v>
      </c>
      <c r="G4" s="132">
        <f ca="1">IFERROR(NOW()-F4,"")</f>
        <v>2.2965162032051012E-2</v>
      </c>
      <c r="H4" s="131">
        <v>45939.304351851853</v>
      </c>
      <c r="I4" s="127" t="str">
        <f>IFERROR(VLOOKUP(D4,DB!A:F,6,0),"")</f>
        <v>SCECO</v>
      </c>
      <c r="J4" s="127" t="str">
        <f>IFERROR(VLOOKUP(D4,DB!A:G,7,0),"")</f>
        <v>Dead</v>
      </c>
      <c r="K4" s="134" t="s">
        <v>39063</v>
      </c>
      <c r="L4" s="129" t="str">
        <f>IFERROR(VLOOKUP(D4,DB!A:I,9,0),"")</f>
        <v>Latis</v>
      </c>
    </row>
    <row r="5" spans="1:16" ht="15" customHeight="1">
      <c r="A5" s="127"/>
      <c r="B5" s="127" t="str">
        <f>IFERROR(VLOOKUP(D5,DB!A:K,11,0),"")</f>
        <v/>
      </c>
      <c r="C5" s="128"/>
      <c r="D5" s="129"/>
      <c r="E5" s="130"/>
      <c r="F5" s="131"/>
      <c r="G5" s="132">
        <f ca="1">IFERROR(NOW()-F5,"")</f>
        <v>45939.333208217591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45939.333208217591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45939.333208217591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45939.333208217591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45939.333208217591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45939.333208217591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45939.333208217591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45939.333208217591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45939.333208217591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45939.333208217591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45939.333208217591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45939.333208217591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45939.333208217591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45939.333208217591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45939.333208217591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45939.333208217591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45939.333208217591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45939.333208217591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45939.333208217591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45939.333208217591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45939.333208217591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45939.333208217591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45939.333208217591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45939.333208217591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45939.333208217591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45939.333208217591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45939.333208217591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45939.333208217591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45939.333208217591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45939.333208217591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45939.333208217591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45939.333208217591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45939.333208217591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45939.333208217591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45939.333208217591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45939.333208217591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45939.333208217591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45939.333208217591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45939.333208217591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45939.333208217591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45939.333208217591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45939.333208217591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45939.333208217591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45939.333208217591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45939.333208217591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45939.333208217591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45939.333208217591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45939.333208217591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45939.333208217591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45939.333208217591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45939.333208217591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45939.333208217591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45939.333208217591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45939.333208217591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45939.333208217591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45939.333208217591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45939.333208217591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45939.333208217591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45939.333208217591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45939.333208217591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45939.333208217591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45939.333208217591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45939.333208217591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45939.333208217591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45939.333208217591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45939.333208217591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45939.333208217591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45939.333208217591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45939.333208217591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45939.333208217591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45939.333208217591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45939.333208217591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45939.333208217591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45939.333208217591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45939.333208217591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45939.333208217591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45939.333208217591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45939.333208217591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45939.333208217591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45939.333208217591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45939.333208217591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45939.333208217591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45939.333208217591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45939.333208217591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45939.333208217591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45939.333208217591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45939.333208217591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45939.333208217591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45939.333208217591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45939.333208217591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45939.333208217591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45939.333208217591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45939.333208217591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45939.333208217591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45939.333208217591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45939.333208217591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45939.333208217591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45939.333208217591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45939.333208217591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45939.333208217591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45939.333208217591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45939.333208217591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45939.333208217591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45939.333208217591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45939.333208217591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45939.333208217591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45939.333208217591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45939.333208217591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45939.333208217591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45939.333208217591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45939.333208217591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45939.333208217591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45939.333208217591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45939.333208217591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45939.333208217591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45939.333208217591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45939.333208217591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45939.333208217591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45939.333208217591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45939.333208217591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45939.333208217591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45939.333208217591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45939.333208217591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45939.333208217591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45939.333208217591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45939.333208217591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45939.333208217591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45939.333208217591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45939.333208217591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45939.333208217591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45939.333208217591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45939.333208217591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45939.333208217591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45939.333208217591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45939.333208217591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45939.333208217591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45939.333208217591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45939.333208217591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45939.333208217591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45939.333208217591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45939.333208217591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45939.333208217591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45939.333208217591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45939.333208217591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45939.333208217591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45939.333208217591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45939.333208217591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45939.333208217591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45939.333208217591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45939.333208217591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45939.333208217591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45939.333208217591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45939.333208217591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45939.333208217591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45939.333208217591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45939.333208217591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45939.333208217591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45939.333208217591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45939.333208217591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45939.333208217591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45939.333208217591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45939.333208217591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45939.333208217591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45939.333208217591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45939.333208217591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45939.333208217591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45939.333208217591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45939.333208217591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45939.333208217591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45939.333208217591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45939.333208217591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45939.333208217591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45939.333208217591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45939.333208217591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45939.333208217591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45939.333208217591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45939.333208217591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45939.333208217591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45939.333208217591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45939.333208217591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45939.333208217591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45939.333208217591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45939.333208217591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45939.333208217591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45939.333208217591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45939.333208217591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45939.333208217591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45939.333208217591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45939.333208217591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45939.333208217591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45939.333208217591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45939.333208217591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45939.333208217591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45939.333208217591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45939.333208217591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45939.333208217591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45939.333208217591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45939.333208217591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45939.333208217591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45939.333208217591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45939.333208217591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45939.333208217591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45939.333208217591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45939.333208217591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45939.333208217591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45939.333208217591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45939.333208217591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45939.333208217591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45939.333208217591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45939.333208217591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45939.333208217591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45939.333208217591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45939.333208217591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45939.333208217591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45939.333208217591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45939.333208217591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45939.333208217591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45939.333208217591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45939.333208217591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45939.333208217591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45939.333208217591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45939.333208217591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45939.333208217591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45939.333208217591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45939.333208217591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45939.333208217591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45939.333208217591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45939.333208217591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45939.333208217591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45939.333208217591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45939.333208217591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45939.333208217591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45939.333208217591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45939.333208217591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45939.333208217591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45939.333208217591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45939.333208217591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45939.333208217591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45939.333208217591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45939.333208217591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45939.333208217591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45939.333208217591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45939.333208217591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45939.333208217591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45939.333208217591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45939.333208217591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45939.333208217591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45939.333208217591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45939.333208217591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45939.333208217591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45939.333208217591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45939.333208217591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45939.333208217591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45939.333208217591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45939.333208217591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45939.333208217591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45939.333208217591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45939.333208217591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45939.333208217591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45939.333208217591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45939.333208217591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45939.333208217591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45939.333208217591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45939.333208217591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45939.333208217591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45939.333208217591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45939.333208217591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45939.333208217591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45939.333208217591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45939.333208217591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45939.333208217591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45939.333208217591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45939.333208217591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45939.333208217591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45939.333208217591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45939.333208217591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45939.333208217591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45939.333208217591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45939.333208217591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45939.333208217591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45939.333208217591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45939.333208217591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45939.333208217591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45939.333208217591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45939.333208217591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45939.333208217591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45939.333208217591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45939.333208217591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45939.333208217591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45939.333208217591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45939.333208217591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45939.333208217591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45939.333208217591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45939.333208217591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45939.333208217591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45939.333208217591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45939.333208217591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45939.333208217591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45939.333208217591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45939.333208217591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45939.333208217591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45939.333208217591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45939.333208217591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45939.333208217591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45939.333208217591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45939.333208217591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45939.333208217591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45939.333208217591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45939.333208217591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45939.333208217591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45939.333208217591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45939.333208217591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45939.333208217591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45939.333208217591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45939.333208217591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45939.333208217591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45939.333208217591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45939.333208217591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45939.333208217591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45939.333208217591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45939.333208217591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45939.333208217591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45939.333208217591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45939.333208217591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45939.333208217591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45939.333208217591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45939.333208217591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45939.333208217591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45939.333208217591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45939.333208217591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45939.333208217591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45939.333208217591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45939.333208217591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45939.333208217591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45939.333208217591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45939.333208217591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45939.333208217591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45939.333208217591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45939.333208217591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45939.333208217591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45939.333208217591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45939.333208217591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45939.333208217591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45939.333208217591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45939.333208217591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45939.333208217591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45939.333208217591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45939.333208217591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45939.333208217591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45939.333208217591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45939.333208217591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45939.333208217591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45939.333208217591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45939.333208217591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45939.333208217591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45939.333208217591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45939.333208217591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45939.333208217591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45939.333208217591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45939.333208217591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45939.333208217591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45939.333208217591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45939.333208217591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45939.333208217591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45939.333208217591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45939.333208217591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45939.333208217591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45939.333208217591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45939.333208217591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45939.333208217591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45939.333208217591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45939.333208217591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45939.333208217591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45939.333208217591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45939.333208217591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45939.333208217591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45939.333208217591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45939.333208217591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45939.333208217591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45939.333208217591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45939.333208217591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45939.333208217591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45939.333208217591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45939.333208217591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45939.333208217591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45939.333208217591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45939.333208217591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45939.333208217591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45939.333208217591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45939.333208217591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45939.333208217591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45939.333208217591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45939.333208217591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45939.333208217591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45939.333208217591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45939.333208217591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45939.333208217591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45939.333208217591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45939.333208217591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45939.333208217591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45939.333208217591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45939.333208217591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45939.333208217591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45939.333208217591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45939.333208217591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45939.333208217591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45939.333208217591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45939.333208217591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45939.333208217591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45939.333208217591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45939.333208217591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45939.333208217591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45939.333208217591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45939.333208217591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45939.333208217591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45939.333208217591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45939.333208217591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45939.333208217591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45939.333208217591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45939.333208217591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45939.333208217591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45939.333208217591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45939.333208217591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45939.333208217591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45939.333208217591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45939.333208217591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45939.333208217591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45939.333208217591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45939.333208217591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45939.333208217591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45939.333208217591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45939.333208217591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45939.333208217591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45939.333208217591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45939.333208217591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45939.333208217591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45939.333208217591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45939.333208217591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45939.333208217591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45939.333208217591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45939.333208217591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45939.333208217591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45939.333208217591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45939.333208217591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45939.333208217591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45939.333208217591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45939.333208217591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45939.333208217591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45939.333208217591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45939.333208217591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45939.333208217591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45939.333208217591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45939.333208217591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45939.333208217591</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45939.333208217591</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8">
        <f ca="1">IFERROR(NOW()-F2,"")</f>
        <v>47.501148032402853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8">
        <f ca="1">IFERROR(NOW()-F3,"")</f>
        <v>13.144330902774527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34867</v>
      </c>
      <c r="E4" s="37" t="s">
        <v>38964</v>
      </c>
      <c r="F4" s="38">
        <v>45939.310983796298</v>
      </c>
      <c r="G4" s="39">
        <f ca="1">IFERROR(NOW()-F4,"")</f>
        <v>2.2224421292776242E-2</v>
      </c>
      <c r="H4" s="38">
        <v>45939.305208333331</v>
      </c>
      <c r="I4" s="37" t="str">
        <f>IFERROR(VLOOKUP(D4,DB!A:F,6,0),"")</f>
        <v>Generator-SG</v>
      </c>
      <c r="J4" s="37" t="str">
        <f>IFERROR(VLOOKUP(D4,DB!A:G,7,0),"")</f>
        <v>Vandalized</v>
      </c>
      <c r="K4" s="37" t="s">
        <v>39069</v>
      </c>
      <c r="L4" s="37" t="str">
        <f>IFERROR(VLOOKUP(D4,DB!A:I,9,0),"")</f>
        <v>Latis</v>
      </c>
    </row>
    <row r="5" spans="1:13" ht="15">
      <c r="A5" s="37" t="s">
        <v>39070</v>
      </c>
      <c r="B5" s="37" t="str">
        <f>IFERROR(VLOOKUP(D5,DB!A:K,11,0),"")</f>
        <v>R5</v>
      </c>
      <c r="C5" s="37">
        <v>1</v>
      </c>
      <c r="D5" s="37" t="s">
        <v>35993</v>
      </c>
      <c r="E5" s="37" t="s">
        <v>38964</v>
      </c>
      <c r="F5" s="38">
        <v>45939.315555555557</v>
      </c>
      <c r="G5" s="39">
        <f t="shared" ref="G5:G27" ca="1" si="0">IFERROR(NOW()-F5,"")</f>
        <v>1.7652662034379318E-2</v>
      </c>
      <c r="H5" s="38">
        <v>45939.309733796297</v>
      </c>
      <c r="I5" s="37" t="str">
        <f>IFERROR(VLOOKUP(D5,DB!A:F,6,0),"")</f>
        <v>Generator-DG</v>
      </c>
      <c r="J5" s="37" t="str">
        <f>IFERROR(VLOOKUP(D5,DB!A:G,7,0),"")</f>
        <v>Weak</v>
      </c>
      <c r="K5" s="37" t="s">
        <v>39071</v>
      </c>
      <c r="L5" s="37" t="str">
        <f>IFERROR(VLOOKUP(D5,DB!A:I,9,0),"")</f>
        <v>Latis</v>
      </c>
    </row>
    <row r="6" spans="1:13" ht="15">
      <c r="A6" s="37"/>
      <c r="B6" s="37" t="str">
        <f>IFERROR(VLOOKUP(D6,DB!A:K,11,0),"")</f>
        <v/>
      </c>
      <c r="C6" s="37"/>
      <c r="D6"/>
      <c r="E6" s="37"/>
      <c r="F6" s="38"/>
      <c r="G6" s="39">
        <f t="shared" ca="1" si="0"/>
        <v>45939.333208217591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45939.333208217591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45939.333208217591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45939.333208217591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45939.333208217591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45939.333208217591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45939.333208217591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45939.333208217591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45939.333208217591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45939.333208217591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45939.333208217591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45939.333208217591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45939.333208217591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45939.333208217591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45939.333208217591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45939.333208217591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45939.333208217591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45939.333208217591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45939.333208217591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45939.333208217591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45939.333208217591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45939.333208217591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45939.333208217591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45939.333208217591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45939.333208217591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45939.333208217591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45939.333208217591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45939.333208217591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45939.333208217591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45939.333208217591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45939.333208217591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45939.333208217591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45939.333208217591</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45939.333208217591</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45939.333208217591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45939.333208217591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45939.333208217591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45939.333208217591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45939.333208217591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45939.333208217591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45939.333208217591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45939.333208217591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45939.333208217591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45939.333208217591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45939.333208217591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45939.333208217591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45939.333208217591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45939.333208217591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45939.333208217591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45939.333208217591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45939.333208217591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45939.333208217591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45939.333208217591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45939.333208217591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45939.333208217591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45939.333208217591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45939.333208217591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45939.333208217591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45939.333208217591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45939.333208217591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45939.333208217591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45939.333208217591</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45939.333208217591</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45939.333208217591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45939.333208217591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45939.333208217591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45939.333208217591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45939.333208217591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45939.333208217591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45939.333208217591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45939.333208217591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45939.333208217591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45939.333208217591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45939.333208217591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45939.333208217591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45939.333208217591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45939.333208217591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45939.333208217591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45939.333208217591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45939.333208217591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45939.333208217591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45939.333208217591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45939.333208217591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45939.333208217591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45939.333208217591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45939.333208217591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45939.333208217591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45939.333208217591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45939.333208217591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45939.333208217591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45939.333208217591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45939.333208217591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45939.333208217591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45939.333208217591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45939.333208217591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45939.333208217591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45939.333208217591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45939.333208217591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45939.333208217591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45939.333208217591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45939.333208217591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45939.333208217591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45939.333208217591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45939.333208217591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45939.333208217591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45939.333208217591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45939.333208217591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45939.333208217591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45939.333208217591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45939.333208217591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45939.333208217591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45939.333208217591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45939.333208217591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45939.333208217591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45939.333208217591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45939.333208217591</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45939.333208217591</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12.560360995368683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45939.333208217591</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5.4522359953698469</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4.3909628472174518</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45939.333208217591</v>
      </c>
      <c r="H6" s="155">
        <v>45937.667847222219</v>
      </c>
      <c r="I6" s="150" t="str">
        <f>IFERROR(VLOOKUP(D6,DB!A:F,6,0),"")</f>
        <v>SCECO</v>
      </c>
      <c r="J6" s="150" t="str">
        <f>IFERROR(VLOOKUP(D6,DB!A:G,7,0),"")</f>
        <v>Weak</v>
      </c>
      <c r="K6" s="156" t="s">
        <v>39078</v>
      </c>
      <c r="L6" s="150" t="str">
        <f>IFERROR(VLOOKUP(D6,DB!A:I,9,0),"")</f>
        <v>Latis</v>
      </c>
    </row>
    <row r="7" spans="1:16383" ht="31.5" customHeight="1">
      <c r="A7" s="162" t="s">
        <v>39079</v>
      </c>
      <c r="B7" s="162" t="str">
        <f>IFERROR(VLOOKUP(D7,DB!A:K,11,0),"")</f>
        <v>R6</v>
      </c>
      <c r="C7" s="162">
        <v>1</v>
      </c>
      <c r="D7" s="150" t="s">
        <v>35484</v>
      </c>
      <c r="E7" s="162" t="s">
        <v>38964</v>
      </c>
      <c r="F7" s="169">
        <v>45939.275243055556</v>
      </c>
      <c r="G7" s="152">
        <f ca="1">IFERROR(NOW()-F7,"-")</f>
        <v>5.7965162035543472E-2</v>
      </c>
      <c r="H7" s="169">
        <v>45939.269467592596</v>
      </c>
      <c r="I7" s="162" t="str">
        <f>IFERROR(VLOOKUP(D7,DB!A:F,6,0),"")</f>
        <v>SCECO</v>
      </c>
      <c r="J7" s="162" t="str">
        <f>IFERROR(VLOOKUP(D7,DB!A:G,7,0),"")</f>
        <v>Dead+No BB Design</v>
      </c>
      <c r="K7" s="162" t="s">
        <v>39080</v>
      </c>
      <c r="L7" s="162" t="str">
        <f>IFERROR(VLOOKUP(D7,DB!A:I,9,0),"")</f>
        <v>Latis</v>
      </c>
    </row>
    <row r="8" spans="1:16383" ht="31.5" customHeight="1">
      <c r="A8" s="162"/>
      <c r="B8" s="162" t="str">
        <f>IFERROR(VLOOKUP(D8,DB!A:K,11,0),"")</f>
        <v/>
      </c>
      <c r="C8" s="162"/>
      <c r="D8" s="161"/>
      <c r="E8" s="162"/>
      <c r="F8" s="162"/>
      <c r="G8" s="152">
        <f ca="1">IFERROR(NOW()-F8,"-")</f>
        <v>45939.333208217591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45939.333208217591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45939.333208217591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45939.333208217591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45939.333208217591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45939.333208217591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45939.333208217591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45939.333208217591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45939.333208217591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45939.333208217591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45939.333208217591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45939.333208217591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45939.333208217591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45939.333208217591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45939.333208217591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45939.333208217591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45939.333208217591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45939.333208217591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45939.333208217591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45939.333208217591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45939.333208217591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45939.333208217591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45939.333208217591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45939.333208217591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45939.333208217591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45939.333208217591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45939.333208217591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45939.333208217591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45939.333208217591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45939.333208217591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45939.333208217591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45939.333208217591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45939.333208217591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45939.333208217591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45939.333208217591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45939.333208217591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45939.333208217591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45939.333208217591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45939.333208217591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45939.333208217591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45939.333208217591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45939.333208217591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45939.333208217591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45939.333208217591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45939.333208217591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45939.333208217591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45939.333208217591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45939.333208217591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45939.333208217591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45939.333208217591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45939.333208217591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45939.333208217591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45939.333208217591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45939.333208217591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45939.333208217591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45939.333208217591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45939.333208217591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45939.333208217591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45939.333208217591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45939.333208217591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45939.333208217591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45939.333208217591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45939.333208217591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45939.333208217591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45939.333208217591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45939.333208217591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45939.333208217591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45939.333208217591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45939.333208217591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45939.333208217591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45939.333208217591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45939.333208217591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45939.333208217591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45939.333208217591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45939.333208217591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45939.333208217591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45939.333208217591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45939.333208217591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45939.333208217591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45939.333208217591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45939.333208217591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45939.333208217591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45939.333208217591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45939.333208217591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45939.333208217591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45939.333208217591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45939.333208217591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45939.333208217591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45939.333208217591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45939.333208217591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45939.333208217591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45939.333208217591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45939.333208217591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45939.333208217591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45939.333208217591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45939.333208217591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45939.333208217591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45939.333208217591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45939.333208217591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45939.333208217591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45939.333208217591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45939.333208217591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45939.333208217591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45939.333208217591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45939.333208217591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45939.333208217591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45939.333208217591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45939.333208217591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45939.333208217591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45939.333208217591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45939.333208217591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45939.333208217591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45939.333208217591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45939.333208217591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45939.333208217591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45939.333208217591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45939.333208217591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45939.333208217591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45939.333208217591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45939.333208217591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45939.333208217591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45939.333208217591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45939.333208217591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45939.333208217591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45939.333208217591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45939.333208217591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45939.333208217591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45939.333208217591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45939.333208217591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45939.333208217591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45939.333208217591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45939.333208217591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45939.333208217591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45939.333208217591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45939.333208217591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45939.333208217591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45939.333208217591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45939.333208217591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45939.333208217591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45939.333208217591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45939.333208217591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45939.333208217591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45939.333208217591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45939.333208217591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45939.333208217591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45939.333208217591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45939.333208217591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45939.333208217591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45939.333208217591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45939.333208217591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45939.333208217591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45939.333208217591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45939.333208217591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45939.333208217591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45939.333208217591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45939.333208217591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45939.333208217591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45939.333208217591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45939.333208217591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45939.333208217591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45939.333208217591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45939.333208217591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45939.333208217591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45939.333208217591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45939.333208217591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45939.333208217591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45939.333208217591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45939.333208217591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45939.333208217591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45939.333208217591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45939.333208217591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45939.333208217591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45939.333208217591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45939.333208217591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45939.333208217591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45939.333208217591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45939.333208217591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45939.333208217591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45939.333208217591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45939.333208217591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45939.333208217591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45939.333208217591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45939.333208217591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45939.333208217591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45939.333208217591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45939.333208217591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45939.333208217591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45939.333208217591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45939.333208217591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45939.333208217591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45939.333208217591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45939.333208217591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45939.333208217591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45939.333208217591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45939.333208217591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45939.333208217591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45939.333208217591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45939.333208217591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45939.333208217591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45939.333208217591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45939.333208217591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45939.333208217591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45939.333208217591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45939.333208217591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45939.333208217591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45939.333208217591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45939.333208217591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45939.333208217591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45939.333208217591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45939.333208217591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