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52" documentId="13_ncr:1_{F6CB121F-512D-4AA6-A0C1-0FB36C537598}" xr6:coauthVersionLast="47" xr6:coauthVersionMax="47" xr10:uidLastSave="{AC579E65-65D0-4472-95C4-49E85D9F8D3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<sst xmlns="http://schemas.openxmlformats.org/spreadsheetml/2006/main" count="178586" uniqueCount="39076">
  <si>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</si>
  <si>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</si>
  <si>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</si>
  <si>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</si>
  <si>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</si>
  <si>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</si>
  <si>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</si>
  <si>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</si>
  <si>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</si>
  <si>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</si>
  <si>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</si>
  <si>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</si>
  <si>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</si>
  <si>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</si>
  <si>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</si>
  <si>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</si>
  <si>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</si>
  <si>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</si>
  <si>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</si>
  <si>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</si>
  <si>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</si>
  <si>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</si>
  <si>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</si>
  <si>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</si>
  <si>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</si>
  <si>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</si>
  <si>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</si>
  <si>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</si>
  <si>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</si>
  <si>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</si>
  <si>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</si>
  <si>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</si>
  <si>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</si>
  <si>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</si>
  <si>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</si>
  <si>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</si>
  <si>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</si>
  <si>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</si>
  <si>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</si>
  <si>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</si>
  <si>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</si>
  <si>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</si>
  <si>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</si>
  <si>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</si>
  <si>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</si>
  <si>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</si>
  <si>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</si>
  <si>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</si>
  <si>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</si>
  <si>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</si>
  <si>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</si>
  <si>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</si>
  <si>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</si>
  <si>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</si>
  <si>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</si>
  <si>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</si>
  <si>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</si>
  <si>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</si>
  <si>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</si>
  <si>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</si>
  <si>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</si>
  <si>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</si>
  <si>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</si>
  <si>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</si>
  <si>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</si>
  <si>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</si>
  <si>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</si>
  <si>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</si>
  <si>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</si>
  <si>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</si>
  <si>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</si>
  <si>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</si>
  <si>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</si>
  <si>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</si>
  <si>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</si>
  <si>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</si>
  <si>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</si>
  <si>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</si>
  <si>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</si>
  <si>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</si>
  <si>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</si>
  <si>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</si>
  <si>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</si>
  <si>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</si>
  <si>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</si>
  <si>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</si>
  <si>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</si>
  <si>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</si>
  <si>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</si>
  <si>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</si>
  <si>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</si>
  <si>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</si>
  <si>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</si>
  <si>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</si>
  <si>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</si>
  <si>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</si>
  <si>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</si>
  <si>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</si>
  <si>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</si>
  <si>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</si>
  <si>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</si>
  <si>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</si>
  <si>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</si>
  <si>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</si>
  <si>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</si>
  <si>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</si>
  <si>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</si>
  <si>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</si>
  <si>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</si>
  <si>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</si>
  <si>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</si>
  <si>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</si>
  <si>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</si>
  <si>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</si>
  <si>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</si>
  <si>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</si>
  <si>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</si>
  <si>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</si>
  <si>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</si>
  <si>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</si>
  <si>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</si>
  <si>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</si>
  <si>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</si>
  <si>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</si>
  <si>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</si>
  <si>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</si>
  <si>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</si>
  <si>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</si>
  <si>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</si>
  <si>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</si>
  <si>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</si>
  <si>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</si>
  <si>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</si>
  <si>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</si>
  <si>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</si>
  <si>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</si>
  <si>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</si>
  <si>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</si>
  <si>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</si>
  <si>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</si>
  <si>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</si>
  <si>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</si>
  <si>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</si>
  <si>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</si>
  <si>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</si>
  <si>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</si>
  <si>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</si>
  <si>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</si>
  <si>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</si>
  <si>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</si>
  <si>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</si>
  <si>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</si>
  <si>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</si>
  <si>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</si>
  <si>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</si>
  <si>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</si>
  <si>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</si>
  <si>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</si>
  <si>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</si>
  <si>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</si>
  <si>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</si>
  <si>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</si>
  <si>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</si>
  <si>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</si>
  <si>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</si>
  <si>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</si>
  <si>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</si>
  <si>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</si>
  <si>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</si>
  <si>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</si>
  <si>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</si>
  <si>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</si>
  <si>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</si>
  <si>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</si>
  <si>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</si>
  <si>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</si>
  <si>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</si>
  <si>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</si>
  <si>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</si>
  <si>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</si>
  <si>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</si>
  <si>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</si>
  <si>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</si>
  <si>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</si>
  <si>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</si>
  <si>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</si>
  <si>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</si>
  <si>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</si>
  <si>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</si>
  <si>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</si>
  <si>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</si>
  <si>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</si>
  <si>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</si>
  <si>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</si>
  <si>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</si>
  <si>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</si>
  <si>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</si>
  <si>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</si>
  <si>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</si>
  <si>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</si>
  <si>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</si>
  <si>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</si>
  <si>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</si>
  <si>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</si>
  <si>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</si>
  <si>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</si>
  <si>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</si>
  <si>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</si>
  <si>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</si>
  <si>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</si>
  <si>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</si>
  <si>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</si>
  <si>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</si>
  <si>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</si>
  <si>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</si>
  <si>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</si>
  <si>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</si>
  <si>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</si>
  <si>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</si>
  <si>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</si>
  <si>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</si>
  <si>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</si>
  <si>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</si>
  <si>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</si>
  <si>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</si>
  <si>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</si>
  <si>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</si>
  <si>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</si>
  <si>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</si>
  <si>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</si>
  <si>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</si>
  <si>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</si>
  <si>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</si>
  <si>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</si>
  <si>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</si>
  <si>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</si>
  <si>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</si>
  <si>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</si>
  <si>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</si>
  <si>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</si>
  <si>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</si>
  <si>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</si>
  <si>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</si>
  <si>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</si>
  <si>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</si>
  <si>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</si>
  <si>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</si>
  <si>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</si>
  <si>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</si>
  <si>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</si>
  <si>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</si>
  <si>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</si>
  <si>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</si>
  <si>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</si>
  <si>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</si>
  <si>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</si>
  <si>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</si>
  <si>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</si>
  <si>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</si>
  <si>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</si>
  <si>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</si>
  <si>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</si>
  <si>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</si>
  <si>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</si>
  <si>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</si>
  <si>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</si>
  <si>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</si>
  <si>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</si>
  <si>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</si>
  <si>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</si>
  <si>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</si>
  <si>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</si>
  <si>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</si>
  <si>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</si>
  <si>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</si>
  <si>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</si>
  <si>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</si>
  <si>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</si>
  <si>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</si>
  <si>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</si>
  <si>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</si>
  <si>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</si>
  <si>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</si>
  <si>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</si>
  <si>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</si>
  <si>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</si>
  <si>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</si>
  <si>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</si>
  <si>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</si>
  <si>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</si>
  <si>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</si>
  <si>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</si>
  <si>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</si>
  <si>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</si>
  <si>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</si>
  <si>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</si>
  <si>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</si>
  <si>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</si>
  <si>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</si>
  <si>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</si>
  <si>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</si>
  <si>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</si>
  <si>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</si>
  <si>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</si>
  <si>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</si>
  <si>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</si>
  <si>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</si>
  <si>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</si>
  <si>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</si>
  <si>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</si>
  <si>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</si>
  <si>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</si>
  <si>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</si>
  <si>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</si>
  <si>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</si>
  <si>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</si>
  <si>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</si>
  <si>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</si>
  <si>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</si>
  <si>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</si>
  <si>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</si>
  <si>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</si>
  <si>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</si>
  <si>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</si>
  <si>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</si>
  <si>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</si>
  <si>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</si>
  <si>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</si>
  <si>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</si>
  <si>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</si>
  <si>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</si>
  <si>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</si>
  <si>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</si>
  <si>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</si>
  <si>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</si>
  <si>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</si>
  <si>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</si>
  <si>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</si>
  <si>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</si>
  <si>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</si>
  <si>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</si>
  <si>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</si>
  <si>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</si>
  <si>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</si>
  <si>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</si>
  <si>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</si>
  <si>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</si>
  <si>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</si>
  <si>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</si>
  <si>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</si>
  <si>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</si>
  <si>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</si>
  <si>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</si>
  <si>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</si>
  <si>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</si>
  <si>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</si>
  <si>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</si>
  <si>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</si>
  <si>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</si>
  <si>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</si>
  <si>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</si>
  <si>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</si>
  <si>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</si>
  <si>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</si>
  <si>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</si>
  <si>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</si>
  <si>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</si>
  <si>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</si>
  <si>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</si>
  <si>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</si>
  <si>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</si>
  <si>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</si>
  <si>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</si>
  <si>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</si>
  <si>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</si>
  <si>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</si>
  <si>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</si>
  <si>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</si>
  <si>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</si>
  <si>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</si>
  <si>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</si>
  <si>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</si>
  <si>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</si>
  <si>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</si>
  <si>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</si>
  <si>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</si>
  <si>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</si>
  <si>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</si>
  <si>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</si>
  <si>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</si>
  <si>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</si>
  <si>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</si>
  <si>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</si>
  <si>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</si>
  <si>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</si>
  <si>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</si>
  <si>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</si>
  <si>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</si>
  <si>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</si>
  <si>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</si>
  <si>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</si>
  <si>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</si>
  <si>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</si>
  <si>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</si>
  <si>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</si>
  <si>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</si>
  <si>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</si>
  <si>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</si>
  <si>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</si>
  <si>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</si>
  <si>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</si>
  <si>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</si>
  <si>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</si>
  <si>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</si>
  <si>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</si>
  <si>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</si>
  <si>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</si>
  <si>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</si>
  <si>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</si>
  <si>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</si>
  <si>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</si>
  <si>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</si>
  <si>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</si>
  <si>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</si>
  <si>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</si>
  <si>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</si>
  <si>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</si>
  <si>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</si>
  <si>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</si>
  <si>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</si>
  <si>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</si>
  <si>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</si>
  <si>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</si>
  <si>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</si>
  <si>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</si>
  <si>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</si>
  <si>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</si>
  <si>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</si>
  <si>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</si>
  <si>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</si>
  <si>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</si>
  <si>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</si>
  <si>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</si>
  <si>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</si>
  <si>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</si>
  <si>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</si>
  <si>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</si>
  <si>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</si>
  <si>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</si>
  <si>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</si>
  <si>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</si>
  <si>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</si>
  <si>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</si>
  <si>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</si>
  <si>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</si>
  <si>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</si>
  <si>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</si>
  <si>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</si>
  <si>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</si>
  <si>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</si>
  <si>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</si>
  <si>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</si>
  <si>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</si>
  <si>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</si>
  <si>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</si>
  <si>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</si>
  <si>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</si>
  <si>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</si>
  <si>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</si>
  <si>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</si>
  <si>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</si>
  <si>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</si>
  <si>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</si>
  <si>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</si>
  <si>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</si>
  <si>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</si>
  <si>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</si>
  <si>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</si>
  <si>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</si>
  <si>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</si>
  <si>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</si>
  <si>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</si>
  <si>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</si>
  <si>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</si>
  <si>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</si>
  <si>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</si>
  <si>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</si>
  <si>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</si>
  <si>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</si>
  <si>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</si>
  <si>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</si>
  <si>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</si>
  <si>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</si>
  <si>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</si>
  <si>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</si>
  <si>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</si>
  <si>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</si>
  <si>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</si>
  <si>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</si>
  <si>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</si>
  <si>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</si>
  <si>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</si>
  <si>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</si>
  <si>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</si>
  <si>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</si>
  <si>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</si>
  <si>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</si>
  <si>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</si>
  <si>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</si>
  <si>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</si>
  <si>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</si>
  <si>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</si>
  <si>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</si>
  <si>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</si>
  <si>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</si>
  <si>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</si>
  <si>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</si>
  <si>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</si>
  <si>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</si>
  <si>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</si>
  <si>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</si>
  <si>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</si>
  <si>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</si>
  <si>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</si>
  <si>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</si>
  <si>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</si>
  <si>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</si>
  <si>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</si>
  <si>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</si>
  <si>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</si>
  <si>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</si>
  <si>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</si>
  <si>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</si>
  <si>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</si>
  <si>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</si>
  <si>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</si>
  <si>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</si>
  <si>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</si>
  <si>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</si>
  <si>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</si>
  <si>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</si>
  <si>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</si>
  <si>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</si>
  <si>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</si>
  <si>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</si>
  <si>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</si>
  <si>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</si>
  <si>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</si>
  <si>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</si>
  <si>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</si>
  <si>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</si>
  <si>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</si>
  <si>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</si>
  <si>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</si>
  <si>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</si>
  <si>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</si>
  <si>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</si>
  <si>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</si>
  <si>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</si>
  <si>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</si>
  <si>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</si>
  <si>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</si>
  <si>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</si>
  <si>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</si>
  <si>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</si>
  <si>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</si>
  <si>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</si>
  <si>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</si>
  <si>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</si>
  <si>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</si>
  <si>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</si>
  <si>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</si>
  <si>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</si>
  <si>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</si>
  <si>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</si>
  <si>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</si>
  <si>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</si>
  <si>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</si>
  <si>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</si>
  <si>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</si>
  <si>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</si>
  <si>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</si>
  <si>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</si>
  <si>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</si>
  <si>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</si>
  <si>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</si>
  <si>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</si>
  <si>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</si>
  <si>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</si>
  <si>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</si>
  <si>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</si>
  <si>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</si>
  <si>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</si>
  <si>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</si>
  <si>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</si>
  <si>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</si>
  <si>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</si>
  <si>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</si>
  <si>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</si>
  <si>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</si>
  <si>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</si>
  <si>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</si>
  <si>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</si>
  <si>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</si>
  <si>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</si>
  <si>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</si>
  <si>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</si>
  <si>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</si>
  <si>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</si>
  <si>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</si>
  <si>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</si>
  <si>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</si>
  <si>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</si>
  <si>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</si>
  <si>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</si>
  <si>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</si>
  <si>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</si>
  <si>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</si>
  <si>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</si>
  <si>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</si>
  <si>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</si>
  <si>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</si>
  <si>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</si>
  <si>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</si>
  <si>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</si>
  <si>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</si>
  <si>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</si>
  <si>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</si>
  <si>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</si>
  <si>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</si>
  <si>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</si>
  <si>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</si>
  <si>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</si>
  <si>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</si>
  <si>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</si>
  <si>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</si>
  <si>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</si>
  <si>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</si>
  <si>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</si>
  <si>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</si>
  <si>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</si>
  <si>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</si>
  <si>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</si>
  <si>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</si>
  <si>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</si>
  <si>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</si>
  <si>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</si>
  <si>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</si>
  <si>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</si>
  <si>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</si>
  <si>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</si>
  <si>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</si>
  <si>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</si>
  <si>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</si>
  <si>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</si>
  <si>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</si>
  <si>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</si>
  <si>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</si>
  <si>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</si>
  <si>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</si>
  <si>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</si>
  <si>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</si>
  <si>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</si>
  <si>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</si>
  <si>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</si>
  <si>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</si>
  <si>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</si>
  <si>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</si>
  <si>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</si>
  <si>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</si>
  <si>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</si>
  <si>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</si>
  <si>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</si>
  <si>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</si>
  <si>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</si>
  <si>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</si>
  <si>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</si>
  <si>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</si>
  <si>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</si>
  <si>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</si>
  <si>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</si>
  <si>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</si>
  <si>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</si>
  <si>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</si>
  <si>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</si>
  <si>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</si>
  <si>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</si>
  <si>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</si>
  <si>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</si>
  <si>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</si>
  <si>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</si>
  <si>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</si>
  <si>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</si>
  <si>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</si>
  <si>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</si>
  <si>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</si>
  <si>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</si>
  <si>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</si>
  <si>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</si>
  <si>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</si>
  <si>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</si>
  <si>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</si>
  <si>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</si>
  <si>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</si>
  <si>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</si>
  <si>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</si>
  <si>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</si>
  <si>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</si>
  <si>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</si>
  <si>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</si>
  <si>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</si>
  <si>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</si>
  <si>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</si>
  <si>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</si>
  <si>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</si>
  <si>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</si>
  <si>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</si>
  <si>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</si>
  <si>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</si>
  <si>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</si>
  <si>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</si>
  <si>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</si>
  <si>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</si>
  <si>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</si>
  <si>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</si>
  <si>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</si>
  <si>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</si>
  <si>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</si>
  <si>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</si>
  <si>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</si>
  <si>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</si>
  <si>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</si>
  <si>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</si>
  <si>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</si>
  <si>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</si>
  <si>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</si>
  <si>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</si>
  <si>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</si>
  <si>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</si>
  <si>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</si>
  <si>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</si>
  <si>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</si>
  <si>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</si>
  <si>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</si>
  <si>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</si>
  <si>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</si>
  <si>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</si>
  <si>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</si>
  <si>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</si>
  <si>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</si>
  <si>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</si>
  <si>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</si>
  <si>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</si>
  <si>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</si>
  <si>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</si>
  <si>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</si>
  <si>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</si>
  <si>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</si>
  <si>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</si>
  <si>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</si>
  <si>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</si>
  <si>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</si>
  <si>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</si>
  <si>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</si>
  <si>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</si>
  <si>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</si>
  <si>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</si>
  <si>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</si>
  <si>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</si>
  <si>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</si>
  <si>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</si>
  <si>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</si>
  <si>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</si>
  <si>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</si>
  <si>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</si>
  <si>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</si>
  <si>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</si>
  <si>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</si>
  <si>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</si>
  <si>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</si>
  <si>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</si>
  <si>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</si>
  <si>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</si>
  <si>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</si>
  <si>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</si>
  <si>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</si>
  <si>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</si>
  <si>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</si>
  <si>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</si>
  <si>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</si>
  <si>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</si>
  <si>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</si>
  <si>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</si>
  <si>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</si>
  <si>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</si>
  <si>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</si>
  <si>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</si>
  <si>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</si>
  <si>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</si>
  <si>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</si>
  <si>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</si>
  <si>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</si>
  <si>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</si>
  <si>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</si>
  <si>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</si>
  <si>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</si>
  <si>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</si>
  <si>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</si>
  <si>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</si>
  <si>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</si>
  <si>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</si>
  <si>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</si>
  <si>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</si>
  <si>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</si>
  <si>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</si>
  <si>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</si>
  <si>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</si>
  <si>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</si>
  <si>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</si>
  <si>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</si>
  <si>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</si>
  <si>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</si>
  <si>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</si>
  <si>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</si>
  <si>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</si>
  <si>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</si>
  <si>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</si>
  <si>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</si>
  <si>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</si>
  <si>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</si>
  <si>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</si>
  <si>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</si>
  <si>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</si>
  <si>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</si>
  <si>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</si>
  <si>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</si>
  <si>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</si>
  <si>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</si>
  <si>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</si>
  <si>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</si>
  <si>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</si>
  <si>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</si>
  <si>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</si>
  <si>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</si>
  <si>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</si>
  <si>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</si>
  <si>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</si>
  <si>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</si>
  <si>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</si>
  <si>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</si>
  <si>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</si>
  <si>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</si>
  <si>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</si>
  <si>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</si>
  <si>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</si>
  <si>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</si>
  <si>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</si>
  <si>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</si>
  <si>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</si>
  <si>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</si>
  <si>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</si>
  <si>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</si>
  <si>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</si>
  <si>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</si>
  <si>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</si>
  <si>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</si>
  <si>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</si>
  <si>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</si>
  <si>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</si>
  <si>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</si>
  <si>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</si>
  <si>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</si>
  <si>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</si>
  <si>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</si>
  <si>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</si>
  <si>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</si>
  <si>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</si>
  <si>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</si>
  <si>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</si>
  <si>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</si>
  <si>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</si>
  <si>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</si>
  <si>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</si>
  <si>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</si>
  <si>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</si>
  <si>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</si>
  <si>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</si>
  <si>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</si>
  <si>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</si>
  <si>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</si>
  <si>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</si>
  <si>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</si>
  <si>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</si>
  <si>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</si>
  <si>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</si>
  <si>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</si>
  <si>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</si>
  <si>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</si>
  <si>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</si>
  <si>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</si>
  <si>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</si>
  <si>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</si>
  <si>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</si>
  <si>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</si>
  <si>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</si>
  <si>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</si>
  <si>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</si>
  <si>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</si>
  <si>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</si>
  <si>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</si>
  <si>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</si>
  <si>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</si>
  <si>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</si>
  <si>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</si>
  <si>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</si>
  <si>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</si>
  <si>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</si>
  <si>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</si>
  <si>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</si>
  <si>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</si>
  <si>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</si>
  <si>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</si>
  <si>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</si>
  <si>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</si>
  <si>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</si>
  <si>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</si>
  <si>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</si>
  <si>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</si>
  <si>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</si>
  <si>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</si>
  <si>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</si>
  <si>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</si>
  <si>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</si>
  <si>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</si>
  <si>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</si>
  <si>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</si>
  <si>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</si>
  <si>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</si>
  <si>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</si>
  <si>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</si>
  <si>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</si>
  <si>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</si>
  <si>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</si>
  <si>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</si>
  <si>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</si>
  <si>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</si>
  <si>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</si>
  <si>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</si>
  <si>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</si>
  <si>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</si>
  <si>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</si>
  <si>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</si>
  <si>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</si>
  <si>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</si>
  <si>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</si>
  <si>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</si>
  <si>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</si>
  <si>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</si>
  <si>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</si>
  <si>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</si>
  <si>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</si>
  <si>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</si>
  <si>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</si>
  <si>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</si>
  <si>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</si>
  <si>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</si>
  <si>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</si>
  <si>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</si>
  <si>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</si>
  <si>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</si>
  <si>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</si>
  <si>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</si>
  <si>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</si>
  <si>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</si>
  <si>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</si>
  <si>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</si>
  <si>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</si>
  <si>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</si>
  <si>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</si>
  <si>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</si>
  <si>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</si>
  <si>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</si>
  <si>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</si>
  <si>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</si>
  <si>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</si>
  <si>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</si>
  <si>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</si>
  <si>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</si>
  <si>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</si>
  <si>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</si>
  <si>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</si>
  <si>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</si>
  <si>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</si>
  <si>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</si>
  <si>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</si>
  <si>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</si>
  <si>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</si>
  <si>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</si>
  <si>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</si>
  <si>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</si>
  <si>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</si>
  <si>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</si>
  <si>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</si>
  <si>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</si>
  <si>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</si>
  <si>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</si>
  <si>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</si>
  <si>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</si>
  <si>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</si>
  <si>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</si>
  <si>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</si>
  <si>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</si>
  <si>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</si>
  <si>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</si>
  <si>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</si>
  <si>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</si>
  <si>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</si>
  <si>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</si>
  <si>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</si>
  <si>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</si>
  <si>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</si>
  <si>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</si>
  <si>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</si>
  <si>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</si>
  <si>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</si>
  <si>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</si>
  <si>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</si>
  <si>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</si>
  <si>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</si>
  <si>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</si>
  <si>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</si>
  <si>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</si>
  <si>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</si>
  <si>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</si>
  <si>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</si>
  <si>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</si>
  <si>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</si>
  <si>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</si>
  <si>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</si>
  <si>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</si>
  <si>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</si>
  <si>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</si>
  <si>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</si>
  <si>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</si>
  <si>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</si>
  <si>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</si>
  <si>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</si>
  <si>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</si>
  <si>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</si>
  <si>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</si>
  <si>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</si>
  <si>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</si>
  <si>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</si>
  <si>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</si>
  <si>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</si>
  <si>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</si>
  <si>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</si>
  <si>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</si>
  <si>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</si>
  <si>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</si>
  <si>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</si>
  <si>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</si>
  <si>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</si>
  <si>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</si>
  <si>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</si>
  <si>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</si>
  <si>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</si>
  <si>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</si>
  <si>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</si>
  <si>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</si>
  <si>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</si>
  <si>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</si>
  <si>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</si>
  <si>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</si>
  <si>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</si>
  <si>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</si>
  <si>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</si>
  <si>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</si>
  <si>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</si>
  <si>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</si>
  <si>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</si>
  <si>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</si>
  <si>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</si>
  <si>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</si>
  <si>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</si>
  <si>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</si>
  <si>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</si>
  <si>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</si>
  <si>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</si>
  <si>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</si>
  <si>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</si>
  <si>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</si>
  <si>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</si>
  <si>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</si>
  <si>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</si>
  <si>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</si>
  <si>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</si>
  <si>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</si>
  <si>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</si>
  <si>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</si>
  <si>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</si>
  <si>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</si>
  <si>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</si>
  <si>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</si>
  <si>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</si>
  <si>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</si>
  <si>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</si>
  <si>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</si>
  <si>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</si>
  <si>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</si>
  <si>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</si>
  <si>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</si>
  <si>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</si>
  <si>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</si>
  <si>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</si>
  <si>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</si>
  <si>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</si>
  <si>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</si>
  <si>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</si>
  <si>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</si>
  <si>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</si>
  <si>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</si>
  <si>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</si>
  <si>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</si>
  <si>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</si>
  <si>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</si>
  <si>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</si>
  <si>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</si>
  <si>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</si>
  <si>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</si>
  <si>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</si>
  <si>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</si>
  <si>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</si>
  <si>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</si>
  <si>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</si>
  <si>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</si>
  <si>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</si>
  <si>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</si>
  <si>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</si>
  <si>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</si>
  <si>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</si>
  <si>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</si>
  <si>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</si>
  <si>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</si>
  <si>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</si>
  <si>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</si>
  <si>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</si>
  <si>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</si>
  <si>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</si>
  <si>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</si>
  <si>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</si>
  <si>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</si>
  <si>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</si>
  <si>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</si>
  <si>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</si>
  <si>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</si>
  <si>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</si>
  <si>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</si>
  <si>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</si>
  <si>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</si>
  <si>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</si>
  <si>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</si>
  <si>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</si>
  <si>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</si>
  <si>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</si>
  <si>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</si>
  <si>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</si>
  <si>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</si>
  <si>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</si>
  <si>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</si>
  <si>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</si>
  <si>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</si>
  <si>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</si>
  <si>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</si>
  <si>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</si>
  <si>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</si>
  <si>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</si>
  <si>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</si>
  <si>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</si>
  <si>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</si>
  <si>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</si>
  <si>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</si>
  <si>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</si>
  <si>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</si>
  <si>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</si>
  <si>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</si>
  <si>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</si>
  <si>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</si>
  <si>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</si>
  <si>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</si>
  <si>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</si>
  <si>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</si>
  <si>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</si>
  <si>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</si>
  <si>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</si>
  <si>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</si>
  <si>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</si>
  <si>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</si>
  <si>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</si>
  <si>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</si>
  <si>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</si>
  <si>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</si>
  <si>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</si>
  <si>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</si>
  <si>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</si>
  <si>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</si>
  <si>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</si>
  <si>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</si>
  <si>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</si>
  <si>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</si>
  <si>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</si>
  <si>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</si>
  <si>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</si>
  <si>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</si>
  <si>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</si>
  <si>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</si>
  <si>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</si>
  <si>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</si>
  <si>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</si>
  <si>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</si>
  <si>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</si>
  <si>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</si>
  <si>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</si>
  <si>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</si>
  <si>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</si>
  <si>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</si>
  <si>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</si>
  <si>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</si>
  <si>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</si>
  <si>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</si>
  <si>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</si>
  <si>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</si>
  <si>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</si>
  <si>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</si>
  <si>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</si>
  <si>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</si>
  <si>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</si>
  <si>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</si>
  <si>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</si>
  <si>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</si>
  <si>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</si>
  <si>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</si>
  <si>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</si>
  <si>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</si>
  <si>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</si>
  <si>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</si>
  <si>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</si>
  <si>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</si>
  <si>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</si>
  <si>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</si>
  <si>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</si>
  <si>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</si>
  <si>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</si>
  <si>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</si>
  <si>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</si>
  <si>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</si>
  <si>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</si>
  <si>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</si>
  <si>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</si>
  <si>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</si>
  <si>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</si>
  <si>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</si>
  <si>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</si>
  <si>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</si>
  <si>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</si>
  <si>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</si>
  <si>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</si>
  <si>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</si>
  <si>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</si>
  <si>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</si>
  <si>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</si>
  <si>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</si>
  <si>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</si>
  <si>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</si>
  <si>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</si>
  <si>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</si>
  <si>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</si>
  <si>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</si>
  <si>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</si>
  <si>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</si>
  <si>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</si>
  <si>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</si>
  <si>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</si>
  <si>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</si>
  <si>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</si>
  <si>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</si>
  <si>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</si>
  <si>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</si>
  <si>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</si>
  <si>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</si>
  <si>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</si>
  <si>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</si>
  <si>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</si>
  <si>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</si>
  <si>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</si>
  <si>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</si>
  <si>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</si>
  <si>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</si>
  <si>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</si>
  <si>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</si>
  <si>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</si>
  <si>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</si>
  <si>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</si>
  <si>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</si>
  <si>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</si>
  <si>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</si>
  <si>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</si>
  <si>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</si>
  <si>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</si>
  <si>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</si>
  <si>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</si>
  <si>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</si>
  <si>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</si>
  <si>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</si>
  <si>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</si>
  <si>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</si>
  <si>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</si>
  <si>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</si>
  <si>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</si>
  <si>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</si>
  <si>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</si>
  <si>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</si>
  <si>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</si>
  <si>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</si>
  <si>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</si>
  <si>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</si>
  <si>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</si>
  <si>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</si>
  <si>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</si>
  <si>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</si>
  <si>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</si>
  <si>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</si>
  <si>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</si>
  <si>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</si>
  <si>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</si>
  <si>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</si>
  <si>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</si>
  <si>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</si>
  <si>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</si>
  <si>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</si>
  <si>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</si>
  <si>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</si>
  <si>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</si>
  <si>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</si>
  <si>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</si>
  <si>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</si>
  <si>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</si>
  <si>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</si>
  <si>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</si>
  <si>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</si>
  <si>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</si>
  <si>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</si>
  <si>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</si>
  <si>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</si>
  <si>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</si>
  <si>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</si>
  <si>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</si>
  <si>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</si>
  <si>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</si>
  <si>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</si>
  <si>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</si>
  <si>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</si>
  <si>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</si>
  <si>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</si>
  <si>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</si>
  <si>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</si>
  <si>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</si>
  <si>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</si>
  <si>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</si>
  <si>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</si>
  <si>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</si>
  <si>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</si>
  <si>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</si>
  <si>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</si>
  <si>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</si>
  <si>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</si>
  <si>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</si>
  <si>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</si>
  <si>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</si>
  <si>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</si>
  <si>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</si>
  <si>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</si>
  <si>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</si>
  <si>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</si>
  <si>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</si>
  <si>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</si>
  <si>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</si>
  <si>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</si>
  <si>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</si>
  <si>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</si>
  <si>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</si>
  <si>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</si>
  <si>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</si>
  <si>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</si>
  <si>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</si>
  <si>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</si>
  <si>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</si>
  <si>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</si>
  <si>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</si>
  <si>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</si>
  <si>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</si>
  <si>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</si>
  <si>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</si>
  <si>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</si>
  <si>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</si>
  <si>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</si>
  <si>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</si>
  <si>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</si>
  <si>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</si>
  <si>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</si>
  <si>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</si>
  <si>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</si>
  <si>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</si>
  <si>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</si>
  <si>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</si>
  <si>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</si>
  <si>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</si>
  <si>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</si>
  <si>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</si>
  <si>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</si>
  <si>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</si>
  <si>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</si>
  <si>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</si>
  <si>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</si>
  <si>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</si>
  <si>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</si>
  <si>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</si>
  <si>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</si>
  <si>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</si>
  <si>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</si>
  <si>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</si>
  <si>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</si>
  <si>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</si>
  <si>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</si>
  <si>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</si>
  <si>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</si>
  <si>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</si>
  <si>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</si>
  <si>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</si>
  <si>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</si>
  <si>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</si>
  <si>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</si>
  <si>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</si>
  <si>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</si>
  <si>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</si>
  <si>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</si>
  <si>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</si>
  <si>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</si>
  <si>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</si>
  <si>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</si>
  <si>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</si>
  <si>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</si>
  <si>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</si>
  <si>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</si>
  <si>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</si>
  <si>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</si>
  <si>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</si>
  <si>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</si>
  <si>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</si>
  <si>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</si>
  <si>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</si>
  <si>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</si>
  <si>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</si>
  <si>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</si>
  <si>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</si>
  <si>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</si>
  <si>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</si>
  <si>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</si>
  <si>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</si>
  <si>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</si>
  <si>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</si>
  <si>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</si>
  <si>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</si>
  <si>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</si>
  <si>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</si>
  <si>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</si>
  <si>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</si>
  <si>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</si>
  <si>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</si>
  <si>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</si>
  <si>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</si>
  <si>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</si>
  <si>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</si>
  <si>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</si>
  <si>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</si>
  <si>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</si>
  <si>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</si>
  <si>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</si>
  <si>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</si>
  <si>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</si>
  <si>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</si>
  <si>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</si>
  <si>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</si>
  <si>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</si>
  <si>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</si>
  <si>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</si>
  <si>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</si>
  <si>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</si>
  <si>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</si>
  <si>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</si>
  <si>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</si>
  <si>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</si>
  <si>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</si>
  <si>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</si>
  <si>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</si>
  <si>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</si>
  <si>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</si>
  <si>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</si>
  <si>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</si>
  <si>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</si>
  <si>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</si>
  <si>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</si>
  <si>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</si>
  <si>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</si>
  <si>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</si>
  <si>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</si>
  <si>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</si>
  <si>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</si>
  <si>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</si>
  <si>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</si>
  <si>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</si>
  <si>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</si>
  <si>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</si>
  <si>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</si>
  <si>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</si>
  <si>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</si>
  <si>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</si>
  <si>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</si>
  <si>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</si>
  <si>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</si>
  <si>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</si>
  <si>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</si>
  <si>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</si>
  <si>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</si>
  <si>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</si>
  <si>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</si>
  <si>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</si>
  <si>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</si>
  <si>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</si>
  <si>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</si>
  <si>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</si>
  <si>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</si>
  <si>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</si>
  <si>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</si>
  <si>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</si>
  <si>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</si>
  <si>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</si>
  <si>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</si>
  <si>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</si>
  <si>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</si>
  <si>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</si>
  <si>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</si>
  <si>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</si>
  <si>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</si>
  <si>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</si>
  <si>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</si>
  <si>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</si>
  <si>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</si>
  <si>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</si>
  <si>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</si>
  <si>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</si>
  <si>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</si>
  <si>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</si>
  <si>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</si>
  <si>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</si>
  <si>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</si>
  <si>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</si>
  <si>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</si>
  <si>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</si>
  <si>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</si>
  <si>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</si>
  <si>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</si>
  <si>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</si>
  <si>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</si>
  <si>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</si>
  <si>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</si>
  <si>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</si>
  <si>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</si>
  <si>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</si>
  <si>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</si>
  <si>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</si>
  <si>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</si>
  <si>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</si>
  <si>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</si>
  <si>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</si>
  <si>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</si>
  <si>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</si>
  <si>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</si>
  <si>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</si>
  <si>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</si>
  <si>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</si>
  <si>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</si>
  <si>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</si>
  <si>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</si>
  <si>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</si>
  <si>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</si>
  <si>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</si>
  <si>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</si>
  <si>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</si>
  <si>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</si>
  <si>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</si>
  <si>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</si>
  <si>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</si>
  <si>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</si>
  <si>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</si>
  <si>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</si>
  <si>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</si>
  <si>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</si>
  <si>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</si>
  <si>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</si>
  <si>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</si>
  <si>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</si>
  <si>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</si>
  <si>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</si>
  <si>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</si>
  <si>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</si>
  <si>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</si>
  <si>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</si>
  <si>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</si>
  <si>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</si>
  <si>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</si>
  <si>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</si>
  <si>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</si>
  <si>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</si>
  <si>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</si>
  <si>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</si>
  <si>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</si>
  <si>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</si>
  <si>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</si>
  <si>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</si>
  <si>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</si>
  <si>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</si>
  <si>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</si>
  <si>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</si>
  <si>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</si>
  <si>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</si>
  <si>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</si>
  <si>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</si>
  <si>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</si>
  <si>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</si>
  <si>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</si>
  <si>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</si>
  <si>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</si>
  <si>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</si>
  <si>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</si>
  <si>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</si>
  <si>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</si>
  <si>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</si>
  <si>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</si>
  <si>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</si>
  <si>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</si>
  <si>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</si>
  <si>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</si>
  <si>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</si>
  <si>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</si>
  <si>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</si>
  <si>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</si>
  <si>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</si>
  <si>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</si>
  <si>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</si>
  <si>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</si>
  <si>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</si>
  <si>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</si>
  <si>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</si>
  <si>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</si>
  <si>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</si>
  <si>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</si>
  <si>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</si>
  <si>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</si>
  <si>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</si>
  <si>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</si>
  <si>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</si>
  <si>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</si>
  <si>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</si>
  <si>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</si>
  <si>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</si>
  <si>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</si>
  <si>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</si>
  <si>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</si>
  <si>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</si>
  <si>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</si>
  <si>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</si>
  <si>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</si>
  <si>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</si>
  <si>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</si>
  <si>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</si>
  <si>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</si>
  <si>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</si>
  <si>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</si>
  <si>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</si>
  <si>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</si>
  <si>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</si>
  <si>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</si>
  <si>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</si>
  <si>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</si>
  <si>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</si>
  <si>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</si>
  <si>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</si>
  <si>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</si>
  <si>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</si>
  <si>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</si>
  <si>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</si>
  <si>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</si>
  <si>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</si>
  <si>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</si>
  <si>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</si>
  <si>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</si>
  <si>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</si>
  <si>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</si>
  <si>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</si>
  <si>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</si>
  <si>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</si>
  <si>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</si>
  <si>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</si>
  <si>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</si>
  <si>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</si>
  <si>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</si>
  <si>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</si>
  <si>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</si>
  <si>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</si>
  <si>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</si>
  <si>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</si>
  <si>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</si>
  <si>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</si>
  <si>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</si>
  <si>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</si>
  <si>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</si>
  <si>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</si>
  <si>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</si>
  <si>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</si>
  <si>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</si>
  <si>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</si>
  <si>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</si>
  <si>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</si>
  <si>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</si>
  <si>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</si>
  <si>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</si>
  <si>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</si>
  <si>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</si>
  <si>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</si>
  <si>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</si>
  <si>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</si>
  <si>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</si>
  <si>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</si>
  <si>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</si>
  <si>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</si>
  <si>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</si>
  <si>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</si>
  <si>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</si>
  <si>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</si>
  <si>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</si>
  <si>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</si>
  <si>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</si>
  <si>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</si>
  <si>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</si>
  <si>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</si>
  <si>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</si>
  <si>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</si>
  <si>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</si>
  <si>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</si>
  <si>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</si>
  <si>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</si>
  <si>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</si>
  <si>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</si>
  <si>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</si>
  <si>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</si>
  <si>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</si>
  <si>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</si>
  <si>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</si>
  <si>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</si>
  <si>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</si>
  <si>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</si>
  <si>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</si>
  <si>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</si>
  <si>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</si>
  <si>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</si>
  <si>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</si>
  <si>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</si>
  <si>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</si>
  <si>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</si>
  <si>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</si>
  <si>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</si>
  <si>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</si>
  <si>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</si>
  <si>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</si>
  <si>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</si>
  <si>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</si>
  <si>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</si>
  <si>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</si>
  <si>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</si>
  <si>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</si>
  <si>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</si>
  <si>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</si>
  <si>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</si>
  <si>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</si>
  <si>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</si>
  <si>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</si>
  <si>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</si>
  <si>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</si>
  <si>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</si>
  <si>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</si>
  <si>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</si>
  <si>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</si>
  <si>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</si>
  <si>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</si>
  <si>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</si>
  <si>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</si>
  <si>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</si>
  <si>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</si>
  <si>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</si>
  <si>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</si>
  <si>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</si>
  <si>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</si>
  <si>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</si>
  <si>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</si>
  <si>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</si>
  <si>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</si>
  <si>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</si>
  <si>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</si>
  <si>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</si>
  <si>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</si>
  <si>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</si>
  <si>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</si>
  <si>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</si>
  <si>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</si>
  <si>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</si>
  <si>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</si>
  <si>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</si>
  <si>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</si>
  <si>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</si>
  <si>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</si>
  <si>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</si>
  <si>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</si>
  <si>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</si>
  <si>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</si>
  <si>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</si>
  <si>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</si>
  <si>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</si>
  <si>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</si>
  <si>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</si>
  <si>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</si>
  <si>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</si>
  <si>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</si>
  <si>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</si>
  <si>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</si>
  <si>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</si>
  <si>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</si>
  <si>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</si>
  <si>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</si>
  <si>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</si>
  <si>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</si>
  <si>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</si>
  <si>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</si>
  <si>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</si>
  <si>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</si>
  <si>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</si>
  <si>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</si>
  <si>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</si>
  <si>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</si>
  <si>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</si>
  <si>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</si>
  <si>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</si>
  <si>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</si>
  <si>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</si>
  <si>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</si>
  <si>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</si>
  <si>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</si>
  <si>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</si>
  <si>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</si>
  <si>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</si>
  <si>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</si>
  <si>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</si>
  <si>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</si>
  <si>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</si>
  <si>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</si>
  <si>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</si>
  <si>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</si>
  <si>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</si>
  <si>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</si>
  <si>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</si>
  <si>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</si>
  <si>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</si>
  <si>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</si>
  <si>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</si>
  <si>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</si>
  <si>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</si>
  <si>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</si>
  <si>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</si>
  <si>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</si>
  <si>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</si>
  <si>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</si>
  <si>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</si>
  <si>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</si>
  <si>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</si>
  <si>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</si>
  <si>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</si>
  <si>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</si>
  <si>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</si>
  <si>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</si>
  <si>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</si>
  <si>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</si>
  <si>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</si>
  <si>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</si>
  <si>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</si>
  <si>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</si>
  <si>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</si>
  <si>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</si>
  <si>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</si>
  <si>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</si>
  <si>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</si>
  <si>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</si>
  <si>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</si>
  <si>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</si>
  <si>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</si>
  <si>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</si>
  <si>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</si>
  <si>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</si>
  <si>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</si>
  <si>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</si>
  <si>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</si>
  <si>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</si>
  <si>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</si>
  <si>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</si>
  <si>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</si>
  <si>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</si>
  <si>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</si>
  <si>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</si>
  <si>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</si>
  <si>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</si>
  <si>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</si>
  <si>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</si>
  <si>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</si>
  <si>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</si>
  <si>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</si>
  <si>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</si>
  <si>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</si>
  <si>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</si>
  <si>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</si>
  <si>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</si>
  <si>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</si>
  <si>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</si>
  <si>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</si>
  <si>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</si>
  <si>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</si>
  <si>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</si>
  <si>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</si>
  <si>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</si>
  <si>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</si>
  <si>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</si>
  <si>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</si>
  <si>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</si>
  <si>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</si>
  <si>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</si>
  <si>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</si>
  <si>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</si>
  <si>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</si>
  <si>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</si>
  <si>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</si>
  <si>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</si>
  <si>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</si>
  <si>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</si>
  <si>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</si>
  <si>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</si>
  <si>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</si>
  <si>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</si>
  <si>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</si>
  <si>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</si>
  <si>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</si>
  <si>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</si>
  <si>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</si>
  <si>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</si>
  <si>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</si>
  <si>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</si>
  <si>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</si>
  <si>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</si>
  <si>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</si>
  <si>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</si>
  <si>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</si>
  <si>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</si>
  <si>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</si>
  <si>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</si>
  <si>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</si>
  <si>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</si>
  <si>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</si>
  <si>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</si>
  <si>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</si>
  <si>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</si>
  <si>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</si>
  <si>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</si>
  <si>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</si>
  <si>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</si>
  <si>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</si>
  <si>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</si>
  <si>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</si>
  <si>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</si>
  <si>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</si>
  <si>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</si>
  <si>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</si>
  <si>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</si>
  <si>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</si>
  <si>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</si>
  <si>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</si>
  <si>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</si>
  <si>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</si>
  <si>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</si>
  <si>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</si>
  <si>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</si>
  <si>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</si>
  <si>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</si>
  <si>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</si>
  <si>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</si>
  <si>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</si>
  <si>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</si>
  <si>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</si>
  <si>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</si>
  <si>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</si>
  <si>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</si>
  <si>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</si>
  <si>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</si>
  <si>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</si>
  <si>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</si>
  <si>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</si>
  <si>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</si>
  <si>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</si>
  <si>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</si>
  <si>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</si>
  <si>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</si>
  <si>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</si>
  <si>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</si>
  <si>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</si>
  <si>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</si>
  <si>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</si>
  <si>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</si>
  <si>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</si>
  <si>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</si>
  <si>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</si>
  <si>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</si>
  <si>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</si>
  <si>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</si>
  <si>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</si>
  <si>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</si>
  <si>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</si>
  <si>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</si>
  <si>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</si>
  <si>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</si>
  <si>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</si>
  <si>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</si>
  <si>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</si>
  <si>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</si>
  <si>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</si>
  <si>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</si>
  <si>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</si>
  <si>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</si>
  <si>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</si>
  <si>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</si>
  <si>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</si>
  <si>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</si>
  <si>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</si>
  <si>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</si>
  <si>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</si>
  <si>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</si>
  <si>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</si>
  <si>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</si>
  <si>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</si>
  <si>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</si>
  <si>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</si>
  <si>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</si>
  <si>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</si>
  <si>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</si>
  <si>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</si>
  <si>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</si>
  <si>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</si>
  <si>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</si>
  <si>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</si>
  <si>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</si>
  <si>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</si>
  <si>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</si>
  <si>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</si>
  <si>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</si>
  <si>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</si>
  <si>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</si>
  <si>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</si>
  <si>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</si>
  <si>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</si>
  <si>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</si>
  <si>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</si>
  <si>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</si>
  <si>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</si>
  <si>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</si>
  <si>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</si>
  <si>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</si>
  <si>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</si>
  <si>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</si>
  <si>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</si>
  <si>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</si>
  <si>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</si>
  <si>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</si>
  <si>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</si>
  <si>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</si>
  <si>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</si>
  <si>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</si>
  <si>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</si>
  <si>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</si>
  <si>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</si>
  <si>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</si>
  <si>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</si>
  <si>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</si>
  <si>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</si>
  <si>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</si>
  <si>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</si>
  <si>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</si>
  <si>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</si>
  <si>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</si>
  <si>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</si>
  <si>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</si>
  <si>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</si>
  <si>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</si>
  <si>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</si>
  <si>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</si>
  <si>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</si>
  <si>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</si>
  <si>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</si>
  <si>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</si>
  <si>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</si>
  <si>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</si>
  <si>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</si>
  <si>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</si>
  <si>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</si>
  <si>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</si>
  <si>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</si>
  <si>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</si>
  <si>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</si>
  <si>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</si>
  <si>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</si>
  <si>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</si>
  <si>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</si>
  <si>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</si>
  <si>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</si>
  <si>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</si>
  <si>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</si>
  <si>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</si>
  <si>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</si>
  <si>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</si>
  <si>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</si>
  <si>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</si>
  <si>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</si>
  <si>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</si>
  <si>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</si>
  <si>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</si>
  <si>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</si>
  <si>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</si>
  <si>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</si>
  <si>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</si>
  <si>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</si>
  <si>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</si>
  <si>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</si>
  <si>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</si>
  <si>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</si>
  <si>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</si>
  <si>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</si>
  <si>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</si>
  <si>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</si>
  <si>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</si>
  <si>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</si>
  <si>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</si>
  <si>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</si>
  <si>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</si>
  <si>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</si>
  <si>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</si>
  <si>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</si>
  <si>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</si>
  <si>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</si>
  <si>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</si>
  <si>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</si>
  <si>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</si>
  <si>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</si>
  <si>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</si>
  <si>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</si>
  <si>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</si>
  <si>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</si>
  <si>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</si>
  <si>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</si>
  <si>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</si>
  <si>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</si>
  <si>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</si>
  <si>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</si>
  <si>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</si>
  <si>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</si>
  <si>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</si>
  <si>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</si>
  <si>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</si>
  <si>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</si>
  <si>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</si>
  <si>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</si>
  <si>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</si>
  <si>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</si>
  <si>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</si>
  <si>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</si>
  <si>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</si>
  <si>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</si>
  <si>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</si>
  <si>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</si>
  <si>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</si>
  <si>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</si>
  <si>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</si>
  <si>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</si>
  <si>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</si>
  <si>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</si>
  <si>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</si>
  <si>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</si>
  <si>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</si>
  <si>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</si>
  <si>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</si>
  <si>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</si>
  <si>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</si>
  <si>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</si>
  <si>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</si>
  <si>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</si>
  <si>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</si>
  <si>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</si>
  <si>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</si>
  <si>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</si>
  <si>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</si>
  <si>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</si>
  <si>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</si>
  <si>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</si>
  <si>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</si>
  <si>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</si>
  <si>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</si>
  <si>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</si>
  <si>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</si>
  <si>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</si>
  <si>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</si>
  <si>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</si>
  <si>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</si>
  <si>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</si>
  <si>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</si>
  <si>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</si>
  <si>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</si>
  <si>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</si>
  <si>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</si>
  <si>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</si>
  <si>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</si>
  <si>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</si>
  <si>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</si>
  <si>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</si>
  <si>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</si>
  <si>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</si>
  <si>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</si>
  <si>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</si>
  <si>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</si>
  <si>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</si>
  <si>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</si>
  <si>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</si>
  <si>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</si>
  <si>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</si>
  <si>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</si>
  <si>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</si>
  <si>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</si>
  <si>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</si>
  <si>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</si>
  <si>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</si>
  <si>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</si>
  <si>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</si>
  <si>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</si>
  <si>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</si>
  <si>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</si>
  <si>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</si>
  <si>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</si>
  <si>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</si>
  <si>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</si>
  <si>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</si>
  <si>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</si>
  <si>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</si>
  <si>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</si>
  <si>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</si>
  <si>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</si>
  <si>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</si>
  <si>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</si>
  <si>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</si>
  <si>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</si>
  <si>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</si>
  <si>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</si>
  <si>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</si>
  <si>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</si>
  <si>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</si>
  <si>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</si>
  <si>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</si>
  <si>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</si>
  <si>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</si>
  <si>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</si>
  <si>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</si>
  <si>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</si>
  <si>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</si>
  <si>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</si>
  <si>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</si>
  <si>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</si>
  <si>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</si>
  <si>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</si>
  <si>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</si>
  <si>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</si>
  <si>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</si>
  <si>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</si>
  <si>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</si>
  <si>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</si>
  <si>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</si>
  <si>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</si>
  <si>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</si>
  <si>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</si>
  <si>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</si>
  <si>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</si>
  <si>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</si>
  <si>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</si>
  <si>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</si>
  <si>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</si>
  <si>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</si>
  <si>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</si>
  <si>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</si>
  <si>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</si>
  <si>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</si>
  <si>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</si>
  <si>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</si>
  <si>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</si>
  <si>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</si>
  <si>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</si>
  <si>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</si>
  <si>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</si>
  <si>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</si>
  <si>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</si>
  <si>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</si>
  <si>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</si>
  <si>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</si>
  <si>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</si>
  <si>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</si>
  <si>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</si>
  <si>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</si>
  <si>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</si>
  <si>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</si>
  <si>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</si>
  <si>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</si>
  <si>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</si>
  <si>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</si>
  <si>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</si>
  <si>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</si>
  <si>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</si>
  <si>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</si>
  <si>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</si>
  <si>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</si>
  <si>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</si>
  <si>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</si>
  <si>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</si>
  <si>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</si>
  <si>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</si>
  <si>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</si>
  <si>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</si>
  <si>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</si>
  <si>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</si>
  <si>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</si>
  <si>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</si>
  <si>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</si>
  <si>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</si>
  <si>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</si>
  <si>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</si>
  <si>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</si>
  <si>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</si>
  <si>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</si>
  <si>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</si>
  <si>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</si>
  <si>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</si>
  <si>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</si>
  <si>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</si>
  <si>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</si>
  <si>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</si>
  <si>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</si>
  <si>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</si>
  <si>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</si>
  <si>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</si>
  <si>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</si>
  <si>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</si>
  <si>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</si>
  <si>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</si>
  <si>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</si>
  <si>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</si>
  <si>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</si>
  <si>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</si>
  <si>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</si>
  <si>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</si>
  <si>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</si>
  <si>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</si>
  <si>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</si>
  <si>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</si>
  <si>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</si>
  <si>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</si>
  <si>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</si>
  <si>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</si>
  <si>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</si>
  <si>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</si>
  <si>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</si>
  <si>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</si>
  <si>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</si>
  <si>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</si>
  <si>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</si>
  <si>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</si>
  <si>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</si>
  <si>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</si>
  <si>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</si>
  <si>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</si>
  <si>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</si>
  <si>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</si>
  <si>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</si>
  <si>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</si>
  <si>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</si>
  <si>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</si>
  <si>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</si>
  <si>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</si>
  <si>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</si>
  <si>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</si>
  <si>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</si>
  <si>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</si>
  <si>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</si>
  <si>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</si>
  <si>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</si>
  <si>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</si>
  <si>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</si>
  <si>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</si>
  <si>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</si>
  <si>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</si>
  <si>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</si>
  <si>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</si>
  <si>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</si>
  <si>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</si>
  <si>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</si>
  <si>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</si>
  <si>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</si>
  <si>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</si>
  <si>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</si>
  <si>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</si>
  <si>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</si>
  <si>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</si>
  <si>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</si>
  <si>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</si>
  <si>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</si>
  <si>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</si>
  <si>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</si>
  <si>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</si>
  <si>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</si>
  <si>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</si>
  <si>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</si>
  <si>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</si>
  <si>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</si>
  <si>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</si>
  <si>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</si>
  <si>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</si>
  <si>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</si>
  <si>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</si>
  <si>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</si>
  <si>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</si>
  <si>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</si>
  <si>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</si>
  <si>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</si>
  <si>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</si>
  <si>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</si>
  <si>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</si>
  <si>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</si>
  <si>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</si>
  <si>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</si>
  <si>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</si>
  <si>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</si>
  <si>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</si>
  <si>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</si>
  <si>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</si>
  <si>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</si>
  <si>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</si>
  <si>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</si>
  <si>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</si>
  <si>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</si>
  <si>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</si>
  <si>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</si>
  <si>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</si>
  <si>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</si>
  <si>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</si>
  <si>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</si>
  <si>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</si>
  <si>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</si>
  <si>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</si>
  <si>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</si>
  <si>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</si>
  <si>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</si>
  <si>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</si>
  <si>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</si>
  <si>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</si>
  <si>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</si>
  <si>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</si>
  <si>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</si>
  <si>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</si>
  <si>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</si>
  <si>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</si>
  <si>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</si>
  <si>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</si>
  <si>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</si>
  <si>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</si>
  <si>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</si>
  <si>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</si>
  <si>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</si>
  <si>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</si>
  <si>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</si>
  <si>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</si>
  <si>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</si>
  <si>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</si>
  <si>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</si>
  <si>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</si>
  <si>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</si>
  <si>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</si>
  <si>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</si>
  <si>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</si>
  <si>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</si>
  <si>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</si>
  <si>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</si>
  <si>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</si>
  <si>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</si>
  <si>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</si>
  <si>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</si>
  <si>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</si>
  <si>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</si>
  <si>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</si>
  <si>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</si>
  <si>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</si>
  <si>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</si>
  <si>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</si>
  <si>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</si>
  <si>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</si>
  <si>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</si>
  <si>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</si>
  <si>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</si>
  <si>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</si>
  <si>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</si>
  <si>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</si>
  <si>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</si>
  <si>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</si>
  <si>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</si>
  <si>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</si>
  <si>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</si>
  <si>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</si>
  <si>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</si>
  <si>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</si>
  <si>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</si>
  <si>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</si>
  <si>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</si>
  <si>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</si>
  <si>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</si>
  <si>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</si>
  <si>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</si>
  <si>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</si>
  <si>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</si>
  <si>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</si>
  <si>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</si>
  <si>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</si>
  <si>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</si>
  <si>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</si>
  <si>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</si>
  <si>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</si>
  <si>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</si>
  <si>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</si>
  <si>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</si>
  <si>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</si>
  <si>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</si>
  <si>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</si>
  <si>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</si>
  <si>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</si>
  <si>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</si>
  <si>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</si>
  <si>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</si>
  <si>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</si>
  <si>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</si>
  <si>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</si>
  <si>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</si>
  <si>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</si>
  <si>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</si>
  <si>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</si>
  <si>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</si>
  <si>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</si>
  <si>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</si>
  <si>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</si>
  <si>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</si>
  <si>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</si>
  <si>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</si>
  <si>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</si>
  <si>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</si>
  <si>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</si>
  <si>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</si>
  <si>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</si>
  <si>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</si>
  <si>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</si>
  <si>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</si>
  <si>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</si>
  <si>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</si>
  <si>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</si>
  <si>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</si>
  <si>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</si>
  <si>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</si>
  <si>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</si>
  <si>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</si>
  <si>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</si>
  <si>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</si>
  <si>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</si>
  <si>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</si>
  <si>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</si>
  <si>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</si>
  <si>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</si>
  <si>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</si>
  <si>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</si>
  <si>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</si>
  <si>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</si>
  <si>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</si>
  <si>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</si>
  <si>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</si>
  <si>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</si>
  <si>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</si>
  <si>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</si>
  <si>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</si>
  <si>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</si>
  <si>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</si>
  <si>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</si>
  <si>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</si>
  <si>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</si>
  <si>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</si>
  <si>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</si>
  <si>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</si>
  <si>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</si>
  <si>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</si>
  <si>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</si>
  <si>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</si>
  <si>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</si>
  <si>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</si>
  <si>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</si>
  <si>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</si>
  <si>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</si>
  <si>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</si>
  <si>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</si>
  <si>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</si>
  <si>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</si>
  <si>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</si>
  <si>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</si>
  <si>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</si>
  <si>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</si>
  <si>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</si>
  <si>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</si>
  <si>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</si>
  <si>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</si>
  <si>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</si>
  <si>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</si>
  <si>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</si>
  <si>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</si>
  <si>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</si>
  <si>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</si>
  <si>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</si>
  <si>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</si>
  <si>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</si>
  <si>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</si>
  <si>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</si>
  <si>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</si>
  <si>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</si>
  <si>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</si>
  <si>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</si>
  <si>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</si>
  <si>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</si>
  <si>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</si>
  <si>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</si>
  <si>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</si>
  <si>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</si>
  <si>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</si>
  <si>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</si>
  <si>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</si>
  <si>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</si>
  <si>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</si>
  <si>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</si>
  <si>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</si>
  <si>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</si>
  <si>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</si>
  <si>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</si>
  <si>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</si>
  <si>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</si>
  <si>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</si>
  <si>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</si>
  <si>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</si>
  <si>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</si>
  <si>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</si>
  <si>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</si>
  <si>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</si>
  <si>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</si>
  <si>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</si>
  <si>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</si>
  <si>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</si>
  <si>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</si>
  <si>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</si>
  <si>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</si>
  <si>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</si>
  <si>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</si>
  <si>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</si>
  <si>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</si>
  <si>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</si>
  <si>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</si>
  <si>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</si>
  <si>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</si>
  <si>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</si>
  <si>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</si>
  <si>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</si>
  <si>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</si>
  <si>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</si>
  <si>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</si>
  <si>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</si>
  <si>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</si>
  <si>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</si>
  <si>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</si>
  <si>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</si>
  <si>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</si>
  <si>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</si>
  <si>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</si>
  <si>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</si>
  <si>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</si>
  <si>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</si>
  <si>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</si>
  <si>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</si>
  <si>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</si>
  <si>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</si>
  <si>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</si>
  <si>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</si>
  <si>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</si>
  <si>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</si>
  <si>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</si>
  <si>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</si>
  <si>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</si>
  <si>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</si>
  <si>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</si>
  <si>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</si>
  <si>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</si>
  <si>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</si>
  <si>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</si>
  <si>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</si>
  <si>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</si>
  <si>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</si>
  <si>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</si>
  <si>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</si>
  <si>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</si>
  <si>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</si>
  <si>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</si>
  <si>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</si>
  <si>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</si>
  <si>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</si>
  <si>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</si>
  <si>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</si>
  <si>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</si>
  <si>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</si>
  <si>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</si>
  <si>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</si>
  <si>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</si>
  <si>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</si>
  <si>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</si>
  <si>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</si>
  <si>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</si>
  <si>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</si>
  <si>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</si>
  <si>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</si>
  <si>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</si>
  <si>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</si>
  <si>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</si>
  <si>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</si>
  <si>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</si>
  <si>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</si>
  <si>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</si>
  <si>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</si>
  <si>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</si>
  <si>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</si>
  <si>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</si>
  <si>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</si>
  <si>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</si>
  <si>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</si>
  <si>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</si>
  <si>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</si>
  <si>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</si>
  <si>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</si>
  <si>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</si>
  <si>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</si>
  <si>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</si>
  <si>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</si>
  <si>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</si>
  <si>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</si>
  <si>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</si>
  <si>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</si>
  <si>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</si>
  <si>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</si>
  <si>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</si>
  <si>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</si>
  <si>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</si>
  <si>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</si>
  <si>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</si>
  <si>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</si>
  <si>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</si>
  <si>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</si>
  <si>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</si>
  <si>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</si>
  <si>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</si>
  <si>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</si>
  <si>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</si>
  <si>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</si>
  <si>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</si>
  <si>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</si>
  <si>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</si>
  <si>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</si>
  <si>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</si>
  <si>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</si>
  <si>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</si>
  <si>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</si>
  <si>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</si>
  <si>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</si>
  <si>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</si>
  <si>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</si>
  <si>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</si>
  <si>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</si>
  <si>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</si>
  <si>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</si>
  <si>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</si>
  <si>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</si>
  <si>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</si>
  <si>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</si>
  <si>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</si>
  <si>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</si>
  <si>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</si>
  <si>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</si>
  <si>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</si>
  <si>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</si>
  <si>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</si>
  <si>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</si>
  <si>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</si>
  <si>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</si>
  <si>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</si>
  <si>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</si>
  <si>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</si>
  <si>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</si>
  <si>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</si>
  <si>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</si>
  <si>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</si>
  <si>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</si>
  <si>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</si>
  <si>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</si>
  <si>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</si>
  <si>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</si>
  <si>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</si>
  <si>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</si>
  <si>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</si>
  <si>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</si>
  <si>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</si>
  <si>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</si>
  <si>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</si>
  <si>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</si>
  <si>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</si>
  <si>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</si>
  <si>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</si>
  <si>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</si>
  <si>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</si>
  <si>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</si>
  <si>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</si>
  <si>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</si>
  <si>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</si>
  <si>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</si>
  <si>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</si>
  <si>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</si>
  <si>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</si>
  <si>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</si>
  <si>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</si>
  <si>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</si>
  <si>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</si>
  <si>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</si>
  <si>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</si>
  <si>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</si>
  <si>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</si>
  <si>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</si>
  <si>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</si>
  <si>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</si>
  <si>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</si>
  <si>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</si>
  <si>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</si>
  <si>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</si>
  <si>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</si>
  <si>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</si>
  <si>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</si>
  <si>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</si>
  <si>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</si>
  <si>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</si>
  <si>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</si>
  <si>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</si>
  <si>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</si>
  <si>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</si>
  <si>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</si>
  <si>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</si>
  <si>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</si>
  <si>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</si>
  <si>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</si>
  <si>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</si>
  <si>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</si>
  <si>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</si>
  <si>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</si>
  <si>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</si>
  <si>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</si>
  <si>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</si>
  <si>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</si>
  <si>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</si>
  <si>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</si>
  <si>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</si>
  <si>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</si>
  <si>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</si>
  <si>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</si>
  <si>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</si>
  <si>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</si>
  <si>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</si>
  <si>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</si>
  <si>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</si>
  <si>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</si>
  <si>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</si>
  <si>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</si>
  <si>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</si>
  <si>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</si>
  <si>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</si>
  <si>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</si>
  <si>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</si>
  <si>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</si>
  <si>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</si>
  <si>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</si>
  <si>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</si>
  <si>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</si>
  <si>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</si>
  <si>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</si>
  <si>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</si>
  <si>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</si>
  <si>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</si>
  <si>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</si>
  <si>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</si>
  <si>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</si>
  <si>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</si>
  <si>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</si>
  <si>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</si>
  <si>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</si>
  <si>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</si>
  <si>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</si>
  <si>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</si>
  <si>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</si>
  <si>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</si>
  <si>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</si>
  <si>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</si>
  <si>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</si>
  <si>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</si>
  <si>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</si>
  <si>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</si>
  <si>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</si>
  <si>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</si>
  <si>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</si>
  <si>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</si>
  <si>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</si>
  <si>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</si>
  <si>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</si>
  <si>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</si>
  <si>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</si>
  <si>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</si>
  <si>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</si>
  <si>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</si>
  <si>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</si>
  <si>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</si>
  <si>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</si>
  <si>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</si>
  <si>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</si>
  <si>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</si>
  <si>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</si>
  <si>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</si>
  <si>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</si>
  <si>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</si>
  <si>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</si>
  <si>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</si>
  <si>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</si>
  <si>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</si>
  <si>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</si>
  <si>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</si>
  <si>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</si>
  <si>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</si>
  <si>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</si>
  <si>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</si>
  <si>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</si>
  <si>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</si>
  <si>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</si>
  <si>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</si>
  <si>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</si>
  <si>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</si>
  <si>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</si>
  <si>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</si>
  <si>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</si>
  <si>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</si>
  <si>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</si>
  <si>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</si>
  <si>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</si>
  <si>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</si>
  <si>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</si>
  <si>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</si>
  <si>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</si>
  <si>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</si>
  <si>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</si>
  <si>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</si>
  <si>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</si>
  <si>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</si>
  <si>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</si>
  <si>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</si>
  <si>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</si>
  <si>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</si>
  <si>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</si>
  <si>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</si>
  <si>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</si>
  <si>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</si>
  <si>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</si>
  <si>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</si>
  <si>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</si>
  <si>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</si>
  <si>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</si>
  <si>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</si>
  <si>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</si>
  <si>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</si>
  <si>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</si>
  <si>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</si>
  <si>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</si>
  <si>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</si>
  <si>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</si>
  <si>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</si>
  <si>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</si>
  <si>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</si>
  <si>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</si>
  <si>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</si>
  <si>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</si>
  <si>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</si>
  <si>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</si>
  <si>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</si>
  <si>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</si>
  <si>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</si>
  <si>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</si>
  <si>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</si>
  <si>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</si>
  <si>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</si>
  <si>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</si>
  <si>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</si>
  <si>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</si>
  <si>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</si>
  <si>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</si>
  <si>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</si>
  <si>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</si>
  <si>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</si>
  <si>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</si>
  <si>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</si>
  <si>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</si>
  <si>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</si>
  <si>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</si>
  <si>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</si>
  <si>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</si>
  <si>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</si>
  <si>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</si>
  <si>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</si>
  <si>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</si>
  <si>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</si>
  <si>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</si>
  <si>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</si>
  <si>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</si>
  <si>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</si>
  <si>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</si>
  <si>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</si>
  <si>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</si>
  <si>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</si>
  <si>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</si>
  <si>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</si>
  <si>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</si>
  <si>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</si>
  <si>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</si>
  <si>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</si>
  <si>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</si>
  <si>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</si>
  <si>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</si>
  <si>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</si>
  <si>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</si>
  <si>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</si>
  <si>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</si>
  <si>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</si>
  <si>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</si>
  <si>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</si>
  <si>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</si>
  <si>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</si>
  <si>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</si>
  <si>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</si>
  <si>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</si>
  <si>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</si>
  <si>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</si>
  <si>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</si>
  <si>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</si>
  <si>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</si>
  <si>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</si>
  <si>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</si>
  <si>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</si>
  <si>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</si>
  <si>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</si>
  <si>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</si>
  <si>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</si>
  <si>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</si>
  <si>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</si>
  <si>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</si>
  <si>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</si>
  <si>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</si>
  <si>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</si>
  <si>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</si>
  <si>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</si>
  <si>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</si>
  <si>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</si>
  <si>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</si>
  <si>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</si>
  <si>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</si>
  <si>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</si>
  <si>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</si>
  <si>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</si>
  <si>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</si>
  <si>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</si>
  <si>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</si>
  <si>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</si>
  <si>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</si>
  <si>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</si>
  <si>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</si>
  <si>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</si>
  <si>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</si>
  <si>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</si>
  <si>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</si>
  <si>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</si>
  <si>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</si>
  <si>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</si>
  <si>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</si>
  <si>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</si>
  <si>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</si>
  <si>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</si>
  <si>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</si>
  <si>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</si>
  <si>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</si>
  <si>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</si>
  <si>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</si>
  <si>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</si>
  <si>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</si>
  <si>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</si>
  <si>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</si>
  <si>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</si>
  <si>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</si>
  <si>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</si>
  <si>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</si>
  <si>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</si>
  <si>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</si>
  <si>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</si>
  <si>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</si>
  <si>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</si>
  <si>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</si>
  <si>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</si>
  <si>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</si>
  <si>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</si>
  <si>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</si>
  <si>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</si>
  <si>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</si>
  <si>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</si>
  <si>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</si>
  <si>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</si>
  <si>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</si>
  <si>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</si>
  <si>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</si>
  <si>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</si>
  <si>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</si>
  <si>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</si>
  <si>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</si>
  <si>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</si>
  <si>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</si>
  <si>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</si>
  <si>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</si>
  <si>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</si>
  <si>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</si>
  <si>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</si>
  <si>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</si>
  <si>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</si>
  <si>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</si>
  <si>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</si>
  <si>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</si>
  <si>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</si>
  <si>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</si>
  <si>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</si>
  <si>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</si>
  <si>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</si>
  <si>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</si>
  <si>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</si>
  <si>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</si>
  <si>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</si>
  <si>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</si>
  <si>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</si>
  <si>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</si>
  <si>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</si>
  <si>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</si>
  <si>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</si>
  <si>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</si>
  <si>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</si>
  <si>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</si>
  <si>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</si>
  <si>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</si>
  <si>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</si>
  <si>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</si>
  <si>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</si>
  <si>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</si>
  <si>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</si>
  <si>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</si>
  <si>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</si>
  <si>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</si>
  <si>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</si>
  <si>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</si>
  <si>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</si>
  <si>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</si>
  <si>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</si>
  <si>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</si>
  <si>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</si>
  <si>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</si>
  <si>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</si>
  <si>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</si>
  <si>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</si>
  <si>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</si>
  <si>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</si>
  <si>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</si>
  <si>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</si>
  <si>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</si>
  <si>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</si>
  <si>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</si>
  <si>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</si>
  <si>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</si>
  <si>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</si>
  <si>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</si>
  <si>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</si>
  <si>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</si>
  <si>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</si>
  <si>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</si>
  <si>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</si>
  <si>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</si>
  <si>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</si>
  <si>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</si>
  <si>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</si>
  <si>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</si>
  <si>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</si>
  <si>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</si>
  <si>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</si>
  <si>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</si>
  <si>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</si>
  <si>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</si>
  <si>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</si>
  <si>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</si>
  <si>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</si>
  <si>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</si>
  <si>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</si>
  <si>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</si>
  <si>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</si>
  <si>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</si>
  <si>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</si>
  <si>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</si>
  <si>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</si>
  <si>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</si>
  <si>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</si>
  <si>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</si>
  <si>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</si>
  <si>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</si>
  <si>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</si>
  <si>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</si>
  <si>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</si>
  <si>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</si>
  <si>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</si>
  <si>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</si>
  <si>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</si>
  <si>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</si>
  <si>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</si>
  <si>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</si>
  <si>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</si>
  <si>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</si>
  <si>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</si>
  <si>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</si>
  <si>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</si>
  <si>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</si>
  <si>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</si>
  <si>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</si>
  <si>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</si>
  <si>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</si>
  <si>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</si>
  <si>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</si>
  <si>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</si>
  <si>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</si>
  <si>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</si>
  <si>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</si>
  <si>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</si>
  <si>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</si>
  <si>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</si>
  <si>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</si>
  <si>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</si>
  <si>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</si>
  <si>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</si>
  <si>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</si>
  <si>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</si>
  <si>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</si>
  <si>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</si>
  <si>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</si>
  <si>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</si>
  <si>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</si>
  <si>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</si>
  <si>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</si>
  <si>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</si>
  <si>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</si>
  <si>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</si>
  <si>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</si>
  <si>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</si>
  <si>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</si>
  <si>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</si>
  <si>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</si>
  <si>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</si>
  <si>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</si>
  <si>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</si>
  <si>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</si>
  <si>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</si>
  <si>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</si>
  <si>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</si>
  <si>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</si>
  <si>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</si>
  <si>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</si>
  <si>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</si>
  <si>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</si>
  <si>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</si>
  <si>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</si>
  <si>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</si>
  <si>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</si>
  <si>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</si>
  <si>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</si>
  <si>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</si>
  <si>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</si>
  <si>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</si>
  <si>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</si>
  <si>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</si>
  <si>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</si>
  <si>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</si>
  <si>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</si>
  <si>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</si>
  <si>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</si>
  <si>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</si>
  <si>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</si>
  <si>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</si>
  <si>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</si>
  <si>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</si>
  <si>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</si>
  <si>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</si>
  <si>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</si>
  <si>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</si>
  <si>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</si>
  <si>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</si>
  <si>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</si>
  <si>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</si>
  <si>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</si>
  <si>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</si>
  <si>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</si>
  <si>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</si>
  <si>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</si>
  <si>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</si>
  <si>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</si>
  <si>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</si>
  <si>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</si>
  <si>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</si>
  <si>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</si>
  <si>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</si>
  <si>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</si>
  <si>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</si>
  <si>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</si>
  <si>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</si>
  <si>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</si>
  <si>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</si>
  <si>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</si>
  <si>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</si>
  <si>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</si>
  <si>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</si>
  <si>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</si>
  <si>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</si>
  <si>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</si>
  <si>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</si>
  <si>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</si>
  <si>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</si>
  <si>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</si>
  <si>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</si>
  <si>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</si>
  <si>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</si>
  <si>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</si>
  <si>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</si>
  <si>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</si>
  <si>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</si>
  <si>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</si>
  <si>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</si>
  <si>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</si>
  <si>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</si>
  <si>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</si>
  <si>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</si>
  <si>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</si>
  <si>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</si>
  <si>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</si>
  <si>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</si>
  <si>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</si>
  <si>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</si>
  <si>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</si>
  <si>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</si>
  <si>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</si>
  <si>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</si>
  <si>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</si>
  <si>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</si>
  <si>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</si>
  <si>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</si>
  <si>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</si>
  <si>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</si>
  <si>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</si>
  <si>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</si>
  <si>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</si>
  <si>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</si>
  <si>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</si>
  <si>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</si>
  <si>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</si>
  <si>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</si>
  <si>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</si>
  <si>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</si>
  <si>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</si>
  <si>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</si>
  <si>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</si>
  <si>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</si>
  <si>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</si>
  <si>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</si>
  <si>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</si>
  <si>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</si>
  <si>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</si>
  <si>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</si>
  <si>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</si>
  <si>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</si>
  <si>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</si>
  <si>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</si>
  <si>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</si>
  <si>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</si>
  <si>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</si>
  <si>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</si>
  <si>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</si>
  <si>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</si>
  <si>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</si>
  <si>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</si>
  <si>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</si>
  <si>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</si>
  <si>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</si>
  <si>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</si>
  <si>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</si>
  <si>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</si>
  <si>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</si>
  <si>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</si>
  <si>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</si>
  <si>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</si>
  <si>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</si>
  <si>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</si>
  <si>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</si>
  <si>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</si>
  <si>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</si>
  <si>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</si>
  <si>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</si>
  <si>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</si>
  <si>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</si>
  <si>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</si>
  <si>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</si>
  <si>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</si>
  <si>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</si>
  <si>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</si>
  <si>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</si>
  <si>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</si>
  <si>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</si>
  <si>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</si>
  <si>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</si>
  <si>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</si>
  <si>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</si>
  <si>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</si>
  <si>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</si>
  <si>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</si>
  <si>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</si>
  <si>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</si>
  <si>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</si>
  <si>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</si>
  <si>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</si>
  <si>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</si>
  <si>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</si>
  <si>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</si>
  <si>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</si>
  <si>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</si>
  <si>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</si>
  <si>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</si>
  <si>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</si>
  <si>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</si>
  <si>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</si>
  <si>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</si>
  <si>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</si>
  <si>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</si>
  <si>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</si>
  <si>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</si>
  <si>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</si>
  <si>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</si>
  <si>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</si>
  <si>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</si>
  <si>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</si>
  <si>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</si>
  <si>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</si>
  <si>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</si>
  <si>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</si>
  <si>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</si>
  <si>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</si>
  <si>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</si>
  <si>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</si>
  <si>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</si>
  <si>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</si>
  <si>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</si>
  <si>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</si>
  <si>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</si>
  <si>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</si>
  <si>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</si>
  <si>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</si>
  <si>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</si>
  <si>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</si>
  <si>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</si>
  <si>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</si>
  <si>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</si>
  <si>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</si>
  <si>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</si>
  <si>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</si>
  <si>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</si>
  <si>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</si>
  <si>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</si>
  <si>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</si>
  <si>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</si>
  <si>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</si>
  <si>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</si>
  <si>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</si>
  <si>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</si>
  <si>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</si>
  <si>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</si>
  <si>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</si>
  <si>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</si>
  <si>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</si>
  <si>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</si>
  <si>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</si>
  <si>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</si>
  <si>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</si>
  <si>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</si>
  <si>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</si>
  <si>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</si>
  <si>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</si>
  <si>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</si>
  <si>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</si>
  <si>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</si>
  <si>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</si>
  <si>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</si>
  <si>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</si>
  <si>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</si>
  <si>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</si>
  <si>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</si>
  <si>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</si>
  <si>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</si>
  <si>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</si>
  <si>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</si>
  <si>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</si>
  <si>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</si>
  <si>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</si>
  <si>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</si>
  <si>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</si>
  <si>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</si>
  <si>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</si>
  <si>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</si>
  <si>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</si>
  <si>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</si>
  <si>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</si>
  <si>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</si>
  <si>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</si>
  <si>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</si>
  <si>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</si>
  <si>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</si>
  <si>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</si>
  <si>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</si>
  <si>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</si>
  <si>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</si>
  <si>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</si>
  <si>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</si>
  <si>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</si>
  <si>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</si>
  <si>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</si>
  <si>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</si>
  <si>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</si>
  <si>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</si>
  <si>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</si>
  <si>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</si>
  <si>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</si>
  <si>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</si>
  <si>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</si>
  <si>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</si>
  <si>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</si>
  <si>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</si>
  <si>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</si>
  <si>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</si>
  <si>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</si>
  <si>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</si>
  <si>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</si>
  <si>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</si>
  <si>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</si>
  <si>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</si>
  <si>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</si>
  <si>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</si>
  <si>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</si>
  <si>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</si>
  <si>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</si>
  <si>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</si>
  <si>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</si>
  <si>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</si>
  <si>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</si>
  <si>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</si>
  <si>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</si>
  <si>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</si>
  <si>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</si>
  <si>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</si>
  <si>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</si>
  <si>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</si>
  <si>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</si>
  <si>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</si>
  <si>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</si>
  <si>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</si>
  <si>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</si>
  <si>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</si>
  <si>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</si>
  <si>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</si>
  <si>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</si>
  <si>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</si>
  <si>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</si>
  <si>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</si>
  <si>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</si>
  <si>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</si>
  <si>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</si>
  <si>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</si>
  <si>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</si>
  <si>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</si>
  <si>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</si>
  <si>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</si>
  <si>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</si>
  <si>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</si>
  <si>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</si>
  <si>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</si>
  <si>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</si>
  <si>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</si>
  <si>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</si>
  <si>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</si>
  <si>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</si>
  <si>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</si>
  <si>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</si>
  <si>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</si>
  <si>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</si>
  <si>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</si>
  <si>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</si>
  <si>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</si>
  <si>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</si>
  <si>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</si>
  <si>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</si>
  <si>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</si>
  <si>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</si>
  <si>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</si>
  <si>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</si>
  <si>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</si>
  <si>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</si>
  <si>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</si>
  <si>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</si>
  <si>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</si>
  <si>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</si>
  <si>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</si>
  <si>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</si>
  <si>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</si>
  <si>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</si>
  <si>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</si>
  <si>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</si>
  <si>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</si>
  <si>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</si>
  <si>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</si>
  <si>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</si>
  <si>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</si>
  <si>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</si>
  <si>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</si>
  <si>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</si>
  <si>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</si>
  <si>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</si>
  <si>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</si>
  <si>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</si>
  <si>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</si>
  <si>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</si>
  <si>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</si>
  <si>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</si>
  <si>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</si>
  <si>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</si>
  <si>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</si>
  <si>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</si>
  <si>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</si>
  <si>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</si>
  <si>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</si>
  <si>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</si>
  <si>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</si>
  <si>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</si>
  <si>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</si>
  <si>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</si>
  <si>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</si>
  <si>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</si>
  <si>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</si>
  <si>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</si>
  <si>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</si>
  <si>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</si>
  <si>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</si>
  <si>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</si>
  <si>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</si>
  <si>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</si>
  <si>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</si>
  <si>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</si>
  <si>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</si>
  <si>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</si>
  <si>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</si>
  <si>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</si>
  <si>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</si>
  <si>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</si>
  <si>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</si>
  <si>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</si>
  <si>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</si>
  <si>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</si>
  <si>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</si>
  <si>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</si>
  <si>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</si>
  <si>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</si>
  <si>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</si>
  <si>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</si>
  <si>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</si>
  <si>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</si>
  <si>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</si>
  <si>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</si>
  <si>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</si>
  <si>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</si>
  <si>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</si>
  <si>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</si>
  <si>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</si>
  <si>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</si>
  <si>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</si>
  <si>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</si>
  <si>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</si>
  <si>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</si>
  <si>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</si>
  <si>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</si>
  <si>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</si>
  <si>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</si>
  <si>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</si>
  <si>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</si>
  <si>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</si>
  <si>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</si>
  <si>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</si>
  <si>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</si>
  <si>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</si>
  <si>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</si>
  <si>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</si>
  <si>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</si>
  <si>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</si>
  <si>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</si>
  <si>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</si>
  <si>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</si>
  <si>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</si>
  <si>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</si>
  <si>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</si>
  <si>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</si>
  <si>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</si>
  <si>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</si>
  <si>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</si>
  <si>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</si>
  <si>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</si>
  <si>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</si>
  <si>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</si>
  <si>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</si>
  <si>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</si>
  <si>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</si>
  <si>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</si>
  <si>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</si>
  <si>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</si>
  <si>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</si>
  <si>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</si>
  <si>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</si>
  <si>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</si>
  <si>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</si>
  <si>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</si>
  <si>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</si>
  <si>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</si>
  <si>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</si>
  <si>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</si>
  <si>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</si>
  <si>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</si>
  <si>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</si>
  <si>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</si>
  <si>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</si>
  <si>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</si>
  <si>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</si>
  <si>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</si>
  <si>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</si>
  <si>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</si>
  <si>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</si>
  <si>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</si>
  <si>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</si>
  <si>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</si>
  <si>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</si>
  <si>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</si>
  <si>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</si>
  <si>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</si>
  <si>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</si>
  <si>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</si>
  <si>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</si>
  <si>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</si>
  <si>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</si>
  <si>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</si>
  <si>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</si>
  <si>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</si>
  <si>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</si>
  <si>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</si>
  <si>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</si>
  <si>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</si>
  <si>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</si>
  <si>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</si>
  <si>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</si>
  <si>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</si>
  <si>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</si>
  <si>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</si>
  <si>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</si>
  <si>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</si>
  <si>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</si>
  <si>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</si>
  <si>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</si>
  <si>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</si>
  <si>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</si>
  <si>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</si>
  <si>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</si>
  <si>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</si>
  <si>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</si>
  <si>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</si>
  <si>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</si>
  <si>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</si>
  <si>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</si>
  <si>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</si>
  <si>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</si>
  <si>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</si>
  <si>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</si>
  <si>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</si>
  <si>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</si>
  <si>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</si>
  <si>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</si>
  <si>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</si>
  <si>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</si>
  <si>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</si>
  <si>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</si>
  <si>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</si>
  <si>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</si>
  <si>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</si>
  <si>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</si>
  <si>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</si>
  <si>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</si>
  <si>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</si>
  <si>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</si>
  <si>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</si>
  <si>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</si>
  <si>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</si>
  <si>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</si>
  <si>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</si>
  <si>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</si>
  <si>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</si>
  <si>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</si>
  <si>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</si>
  <si>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</si>
  <si>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</si>
  <si>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</si>
  <si>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</si>
  <si>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</si>
  <si>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</si>
  <si>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</si>
  <si>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</si>
  <si>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</si>
  <si>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</si>
  <si>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</si>
  <si>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</si>
  <si>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</si>
  <si>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</si>
  <si>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</si>
  <si>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</si>
  <si>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</si>
  <si>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</si>
  <si>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</si>
  <si>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</si>
  <si>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</si>
  <si>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</si>
  <si>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</si>
  <si>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</si>
  <si>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</si>
  <si>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</si>
  <si>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</si>
  <si>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</si>
  <si>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</si>
  <si>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</si>
  <si>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</si>
  <si>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</si>
  <si>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</si>
  <si>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</si>
  <si>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</si>
  <si>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</si>
  <si>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</si>
  <si>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</si>
  <si>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</si>
  <si>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</si>
  <si>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</si>
  <si>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</si>
  <si>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</si>
  <si>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</si>
  <si>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</si>
  <si>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</si>
  <si>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</si>
  <si>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</si>
  <si>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</si>
  <si>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</si>
  <si>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</si>
  <si>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</si>
  <si>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</si>
  <si>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</si>
  <si>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</si>
  <si>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</si>
  <si>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</si>
  <si>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</si>
  <si>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</si>
  <si>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</si>
  <si>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</si>
  <si>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</si>
  <si>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</si>
  <si>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</si>
  <si>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</si>
  <si>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</si>
  <si>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</si>
  <si>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</si>
  <si>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</si>
  <si>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</si>
  <si>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</si>
  <si>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</si>
  <si>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</si>
  <si>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</si>
  <si>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</si>
  <si>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</si>
  <si>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</si>
  <si>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</si>
  <si>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</si>
  <si>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</si>
  <si>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</si>
  <si>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</si>
  <si>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</si>
  <si>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</si>
  <si>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</si>
  <si>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</si>
  <si>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</si>
  <si>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</si>
  <si>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</si>
  <si>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</si>
  <si>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</si>
  <si>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</si>
  <si>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</si>
  <si>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</si>
  <si>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</si>
  <si>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</si>
  <si>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</si>
  <si>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</si>
  <si>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</si>
  <si>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</si>
  <si>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</si>
  <si>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</si>
  <si>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</si>
  <si>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</si>
  <si>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</si>
  <si>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</si>
  <si>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</si>
  <si>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</si>
  <si>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</si>
  <si>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</si>
  <si>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</si>
  <si>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</si>
  <si>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</si>
  <si>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</si>
  <si>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</si>
  <si>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</si>
  <si>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</si>
  <si>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</si>
  <si>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</si>
  <si>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</si>
  <si>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</si>
  <si>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</si>
  <si>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</si>
  <si>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</si>
  <si>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</si>
  <si>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</si>
  <si>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</si>
  <si>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</si>
  <si>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</si>
  <si>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</si>
  <si>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</si>
  <si>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</si>
  <si>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</si>
  <si>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</si>
  <si>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</si>
  <si>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</si>
  <si>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</si>
  <si>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</si>
  <si>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</si>
  <si>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</si>
  <si>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</si>
  <si>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</si>
  <si>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</si>
  <si>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</si>
  <si>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</si>
  <si>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</si>
  <si>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</si>
  <si>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</si>
  <si>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</si>
  <si>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</si>
  <si>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</si>
  <si>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</si>
  <si>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</si>
  <si>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</si>
  <si>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</si>
  <si>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</si>
  <si>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</si>
  <si>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</si>
  <si>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</si>
  <si>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</si>
  <si>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</si>
  <si>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</si>
  <si>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</si>
  <si>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</si>
  <si>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</si>
  <si>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</si>
  <si>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</si>
  <si>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</si>
  <si>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</si>
  <si>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</si>
  <si>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</si>
  <si>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</si>
  <si>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</si>
  <si>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</si>
  <si>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</si>
  <si>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</si>
  <si>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</si>
  <si>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</si>
  <si>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</si>
  <si>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</si>
  <si>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</si>
  <si>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</si>
  <si>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</si>
  <si>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</si>
  <si>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</si>
  <si>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</si>
  <si>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</si>
  <si>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</si>
  <si>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</si>
  <si>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</si>
  <si>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</si>
  <si>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</si>
  <si>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</si>
  <si>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</si>
  <si>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</si>
  <si>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</si>
  <si>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</si>
  <si>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</si>
  <si>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</si>
  <si>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</si>
  <si>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</si>
  <si>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</si>
  <si>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</si>
  <si>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</si>
  <si>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</si>
  <si>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</si>
  <si>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</si>
  <si>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</si>
  <si>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</si>
  <si>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</si>
  <si>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</si>
  <si>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</si>
  <si>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</si>
  <si>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</si>
  <si>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</si>
  <si>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</si>
  <si>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</si>
  <si>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</si>
  <si>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</si>
  <si>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</si>
  <si>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</si>
  <si>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</si>
  <si>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</si>
  <si>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</si>
  <si>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</si>
  <si>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</si>
  <si>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</si>
  <si>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</si>
  <si>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</si>
  <si>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</si>
  <si>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</si>
  <si>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</si>
  <si>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</si>
  <si>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</si>
  <si>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</si>
  <si>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</si>
  <si>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</si>
  <si>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</si>
  <si>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</si>
  <si>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</si>
  <si>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</si>
  <si>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</si>
  <si>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</si>
  <si>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</si>
  <si>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</si>
  <si>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</si>
  <si>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</si>
  <si>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</si>
  <si>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</si>
  <si>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</si>
  <si>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</si>
  <si>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</si>
  <si>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</si>
  <si>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</si>
  <si>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</si>
  <si>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</si>
  <si>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</si>
  <si>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</si>
  <si>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</si>
  <si>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</si>
  <si>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</si>
  <si>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</si>
  <si>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</si>
  <si>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</si>
  <si>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</si>
  <si>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</si>
  <si>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</si>
  <si>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</si>
  <si>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</si>
  <si>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</si>
  <si>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</si>
  <si>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</si>
  <si>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</si>
  <si>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</si>
  <si>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</si>
  <si>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</si>
  <si>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</si>
  <si>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</si>
  <si>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</si>
  <si>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</si>
  <si>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</si>
  <si>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</si>
  <si>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</si>
  <si>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</si>
  <si>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</si>
  <si>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</si>
  <si>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</si>
  <si>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</si>
  <si>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</si>
  <si>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</si>
  <si>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</si>
  <si>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</si>
  <si>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</si>
  <si>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</si>
  <si>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</si>
  <si>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</si>
  <si>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</si>
  <si>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</si>
  <si>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</si>
  <si>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</si>
  <si>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</si>
  <si>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</si>
  <si>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</si>
  <si>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</si>
  <si>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</si>
  <si>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</si>
  <si>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</si>
  <si>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</si>
  <si>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</si>
  <si>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</si>
  <si>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</si>
  <si>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</si>
  <si>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</si>
  <si>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</si>
  <si>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</si>
  <si>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</si>
  <si>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</si>
  <si>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</si>
  <si>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</si>
  <si>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</si>
  <si>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</si>
  <si>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</si>
  <si>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</si>
  <si>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</si>
  <si>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</si>
  <si>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</si>
  <si>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</si>
  <si>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</si>
  <si>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</si>
  <si>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</si>
  <si>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</si>
  <si>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</si>
  <si>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</si>
  <si>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</si>
  <si>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</si>
  <si>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</si>
  <si>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</si>
  <si>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</si>
  <si>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</si>
  <si>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</si>
  <si>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</si>
  <si>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</si>
  <si>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</si>
  <si>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</si>
  <si>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</si>
  <si>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</si>
  <si>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</si>
  <si>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</si>
  <si>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</si>
  <si>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</si>
  <si>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</si>
  <si>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</si>
  <si>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</si>
  <si>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</si>
  <si>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</si>
  <si>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</si>
  <si>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</si>
  <si>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</si>
  <si>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</si>
  <si>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</si>
  <si>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</si>
  <si>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</si>
  <si>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</si>
  <si>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</si>
  <si>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</si>
  <si>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</si>
  <si>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</si>
  <si>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</si>
  <si>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</si>
  <si>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</si>
  <si>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</si>
  <si>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</si>
  <si>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</si>
  <si>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</si>
  <si>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</si>
  <si>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</si>
  <si>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</si>
  <si>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</si>
  <si>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</si>
  <si>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</si>
  <si>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</si>
  <si>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</si>
  <si>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</si>
  <si>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</si>
  <si>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</si>
  <si>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</si>
  <si>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</si>
  <si>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</si>
  <si>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</si>
  <si>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</si>
  <si>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</si>
  <si>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</si>
  <si>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</si>
  <si>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</si>
  <si>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</si>
  <si>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</si>
  <si>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</si>
  <si>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</si>
  <si>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</si>
  <si>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</si>
  <si>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</si>
  <si>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</si>
  <si>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</si>
  <si>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</si>
  <si>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</si>
  <si>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</si>
  <si>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</si>
  <si>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</si>
  <si>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</si>
  <si>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</si>
  <si>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</si>
  <si>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</si>
  <si>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</si>
  <si>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</si>
  <si>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</si>
  <si>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</si>
  <si>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</si>
  <si>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</si>
  <si>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</si>
  <si>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</si>
  <si>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</si>
  <si>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</si>
  <si>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</si>
  <si>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</si>
  <si>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</si>
  <si>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</si>
  <si>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</si>
  <si>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</si>
  <si>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</si>
  <si>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</si>
  <si>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</si>
  <si>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</si>
  <si>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</si>
  <si>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</si>
  <si>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</si>
  <si>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</si>
  <si>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</si>
  <si>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</si>
  <si>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</si>
  <si>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</si>
  <si>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</si>
  <si>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</si>
  <si>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</si>
  <si>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</si>
  <si>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</si>
  <si>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</si>
  <si>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</si>
  <si>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</si>
  <si>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</si>
  <si>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</si>
  <si>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</si>
  <si>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</si>
  <si>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</si>
  <si>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</si>
  <si>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</si>
  <si>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</si>
  <si>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</si>
  <si>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</si>
  <si>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</si>
  <si>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</si>
  <si>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</si>
  <si>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</si>
  <si>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</si>
  <si>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</si>
  <si>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</si>
  <si>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</si>
  <si>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</si>
  <si>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</si>
  <si>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</si>
  <si>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</si>
  <si>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</si>
  <si>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</si>
  <si>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</si>
  <si>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</si>
  <si>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</si>
  <si>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</si>
  <si>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</si>
  <si>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</si>
  <si>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</si>
  <si>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</si>
  <si>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</si>
  <si>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</si>
  <si>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</si>
  <si>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</si>
  <si>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</si>
  <si>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</si>
  <si>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</si>
  <si>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</si>
  <si>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</si>
  <si>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</si>
  <si>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</si>
  <si>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</si>
  <si>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</si>
  <si>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</si>
  <si>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</si>
  <si>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</si>
  <si>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</si>
  <si>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</si>
  <si>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</si>
  <si>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</si>
  <si>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</si>
  <si>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</si>
  <si>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</si>
  <si>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</si>
  <si>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</si>
  <si>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</si>
  <si>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</si>
  <si>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</si>
  <si>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</si>
  <si>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</si>
  <si>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</si>
  <si>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</si>
  <si>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</si>
  <si>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</si>
  <si>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</si>
  <si>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</si>
  <si>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</si>
  <si>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</si>
  <si>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</si>
  <si>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</si>
  <si>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</si>
  <si>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</si>
  <si>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</si>
  <si>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</si>
  <si>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</si>
  <si>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</si>
  <si>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</si>
  <si>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</si>
  <si>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</si>
  <si>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</si>
  <si>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</si>
  <si>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</si>
  <si>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</si>
  <si>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</si>
  <si>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</si>
  <si>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</si>
  <si>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</si>
  <si>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</si>
  <si>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</si>
  <si>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</si>
  <si>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</si>
  <si>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</si>
  <si>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</si>
  <si>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</si>
  <si>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</si>
  <si>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</si>
  <si>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</si>
  <si>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</si>
  <si>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</si>
  <si>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</si>
  <si>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</si>
  <si>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</si>
  <si>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</si>
  <si>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</si>
  <si>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</si>
  <si>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</si>
  <si>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</si>
  <si>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</si>
  <si>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</si>
  <si>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</si>
  <si>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</si>
  <si>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</si>
  <si>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</si>
  <si>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</si>
  <si>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</si>
  <si>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</si>
  <si>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</si>
  <si>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</si>
  <si>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</si>
  <si>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</si>
  <si>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</si>
  <si>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</si>
  <si>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</si>
  <si>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</si>
  <si>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</si>
  <si>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</si>
  <si>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</si>
  <si>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</si>
  <si>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</si>
  <si>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</si>
  <si>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</si>
  <si>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</si>
  <si>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</si>
  <si>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</si>
  <si>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</si>
  <si>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</si>
  <si>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</si>
  <si>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</si>
  <si>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</si>
  <si>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</si>
  <si>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</si>
  <si>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</si>
  <si>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</si>
  <si>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</si>
  <si>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</si>
  <si>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</si>
  <si>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</si>
  <si>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</si>
  <si>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</si>
  <si>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</si>
  <si>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</si>
  <si>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</si>
  <si>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</si>
  <si>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</si>
  <si>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</si>
  <si>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</si>
  <si>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</si>
  <si>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</si>
  <si>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</si>
  <si>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</si>
  <si>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</si>
  <si>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</si>
  <si>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</si>
  <si>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</si>
  <si>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</si>
  <si>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</si>
  <si>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</si>
  <si>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</si>
  <si>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</si>
  <si>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</si>
  <si>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</si>
  <si>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</si>
  <si>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</si>
  <si>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</si>
  <si>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</si>
  <si>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</si>
  <si>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</si>
  <si>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</si>
  <si>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</si>
  <si>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</si>
  <si>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</si>
  <si>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</si>
  <si>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</si>
  <si>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</si>
  <si>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</si>
  <si>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</si>
  <si>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</si>
  <si>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</si>
  <si>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</si>
  <si>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</si>
  <si>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</si>
  <si>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</si>
  <si>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</si>
  <si>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</si>
  <si>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</si>
  <si>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</si>
  <si>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</si>
  <si>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</si>
  <si>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</si>
  <si>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</si>
  <si>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</si>
  <si>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</si>
  <si>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</si>
  <si>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</si>
  <si>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</si>
  <si>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</si>
  <si>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</si>
  <si>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</si>
  <si>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</si>
  <si>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</si>
  <si>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</si>
  <si>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</si>
  <si>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</si>
  <si>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</si>
  <si>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</si>
  <si>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</si>
  <si>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</si>
  <si>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</si>
  <si>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</si>
  <si>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</si>
  <si>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</si>
  <si>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</si>
  <si>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</si>
  <si>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</si>
  <si>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</si>
  <si>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</si>
  <si>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</si>
  <si>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</si>
  <si>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</si>
  <si>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</si>
  <si>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</si>
  <si>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</si>
  <si>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</si>
  <si>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</si>
  <si>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</si>
  <si>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</si>
  <si>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</si>
  <si>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</si>
  <si>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</si>
  <si>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</si>
  <si>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</si>
  <si>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</si>
  <si>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</si>
  <si>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</si>
  <si>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</si>
  <si>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</si>
  <si>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</si>
  <si>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</si>
  <si>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</si>
  <si>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</si>
  <si>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</si>
  <si>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</si>
  <si>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</si>
  <si>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</si>
  <si>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</si>
  <si>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</si>
  <si>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</si>
  <si>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</si>
  <si>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</si>
  <si>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</si>
  <si>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</si>
  <si>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</si>
  <si>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</si>
  <si>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</si>
  <si>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</si>
  <si>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</si>
  <si>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</si>
  <si>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</si>
  <si>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</si>
  <si>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</si>
  <si>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</si>
  <si>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</si>
  <si>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</si>
  <si>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</si>
  <si>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</si>
  <si>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</si>
  <si>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</si>
  <si>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</si>
  <si>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</si>
  <si>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</si>
  <si>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</si>
  <si>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</si>
  <si>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</si>
  <si>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</si>
  <si>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</si>
  <si>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</si>
  <si>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</si>
  <si>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</si>
  <si>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</si>
  <si>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</si>
  <si>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</si>
  <si>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</si>
  <si>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</si>
  <si>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</si>
  <si>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</si>
  <si>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</si>
  <si>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</si>
  <si>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</si>
  <si>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</si>
  <si>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</si>
  <si>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</si>
  <si>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</si>
  <si>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</si>
  <si>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</si>
  <si>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</si>
  <si>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</si>
  <si>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</si>
  <si>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</si>
  <si>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</si>
  <si>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</si>
  <si>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</si>
  <si>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</si>
  <si>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</si>
  <si>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</si>
  <si>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</si>
  <si>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</si>
  <si>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</si>
  <si>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</si>
  <si>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</si>
  <si>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</si>
  <si>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</si>
  <si>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</si>
  <si>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</si>
  <si>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</si>
  <si>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</si>
  <si>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</si>
  <si>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</si>
  <si>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</si>
  <si>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</si>
  <si>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</si>
  <si>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</si>
  <si>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</si>
  <si>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</si>
  <si>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</si>
  <si>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</si>
  <si>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</si>
  <si>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</si>
  <si>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</si>
  <si>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</si>
  <si>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</si>
  <si>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</si>
  <si>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</si>
  <si>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</si>
  <si>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</si>
  <si>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</si>
  <si>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</si>
  <si>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</si>
  <si>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</si>
  <si>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</si>
  <si>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</si>
  <si>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</si>
  <si>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</si>
  <si>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</si>
  <si>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</si>
  <si>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</si>
  <si>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</si>
  <si>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</si>
  <si>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</si>
  <si>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</si>
  <si>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</si>
  <si>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</si>
  <si>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</si>
  <si>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</si>
  <si>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</si>
  <si>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</si>
  <si>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</si>
  <si>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</si>
  <si>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</si>
  <si>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</si>
  <si>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</si>
  <si>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</si>
  <si>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</si>
  <si>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</si>
  <si>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</si>
  <si>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</si>
  <si>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</si>
  <si>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</si>
  <si>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</si>
  <si>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</si>
  <si>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</si>
  <si>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</si>
  <si>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</si>
  <si>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</si>
  <si>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</si>
  <si>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</si>
  <si>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</si>
  <si>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</si>
  <si>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</si>
  <si>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</si>
  <si>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</si>
  <si>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</si>
  <si>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</si>
  <si>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</si>
  <si>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</si>
  <si>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</si>
  <si>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</si>
  <si>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</si>
  <si>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</si>
  <si>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</si>
  <si>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</si>
  <si>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</si>
  <si>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</si>
  <si>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</si>
  <si>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</si>
  <si>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</si>
  <si>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</si>
  <si>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</si>
  <si>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</si>
  <si>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</si>
  <si>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</si>
  <si>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</si>
  <si>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</si>
  <si>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</si>
  <si>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</si>
  <si>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</si>
  <si>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</si>
  <si>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</si>
  <si>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</si>
  <si>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</si>
  <si>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</si>
  <si>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</si>
  <si>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</si>
  <si>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</si>
  <si>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</si>
  <si>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</si>
  <si>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</si>
  <si>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</si>
  <si>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</si>
  <si>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</si>
  <si>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</si>
  <si>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</si>
  <si>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</si>
  <si>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</si>
  <si>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</si>
  <si>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</si>
  <si>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</si>
  <si>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</si>
  <si>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</si>
  <si>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</si>
  <si>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</si>
  <si>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</si>
  <si>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</si>
  <si>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</si>
  <si>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</si>
  <si>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</si>
  <si>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</si>
  <si>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</si>
  <si>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</si>
  <si>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</si>
  <si>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</si>
  <si>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</si>
  <si>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</si>
  <si>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</si>
  <si>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</si>
  <si>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</si>
  <si>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</si>
  <si>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</si>
  <si>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</si>
  <si>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</si>
  <si>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</si>
  <si>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</si>
  <si>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</si>
  <si>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</si>
  <si>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</si>
  <si>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</si>
  <si>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</si>
  <si>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</si>
  <si>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</si>
  <si>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</si>
  <si>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</si>
  <si>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</si>
  <si>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</si>
  <si>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</si>
  <si>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</si>
  <si>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</si>
  <si>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</si>
  <si>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</si>
  <si>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</si>
  <si>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</si>
  <si>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</si>
  <si>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</si>
  <si>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</si>
  <si>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</si>
  <si>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</si>
  <si>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</si>
  <si>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</si>
  <si>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</si>
  <si>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</si>
  <si>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</si>
  <si>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</si>
  <si>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</si>
  <si>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</si>
  <si>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</si>
  <si>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</si>
  <si>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</si>
  <si>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</si>
  <si>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</si>
  <si>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</si>
  <si>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</si>
  <si>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</si>
  <si>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</si>
  <si>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</si>
  <si>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</si>
  <si>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</si>
  <si>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</si>
  <si>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</si>
  <si>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</si>
  <si>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</si>
  <si>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</si>
  <si>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</si>
  <si>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</si>
  <si>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</si>
  <si>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</si>
  <si>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</si>
  <si>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</si>
  <si>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</si>
  <si>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</si>
  <si>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</si>
  <si>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</si>
  <si>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</si>
  <si>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</si>
  <si>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</si>
  <si>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</si>
  <si>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</si>
  <si>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</si>
  <si>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</si>
  <si>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</si>
  <si>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</si>
  <si>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</si>
  <si>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</si>
  <si>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</si>
  <si>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</si>
  <si>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</si>
  <si>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</si>
  <si>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</si>
  <si>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</si>
  <si>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</si>
  <si>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</si>
  <si>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</si>
  <si>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</si>
  <si>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</si>
  <si>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</si>
  <si>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</si>
  <si>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</si>
  <si>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</si>
  <si>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</si>
  <si>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</si>
  <si>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</si>
  <si>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</si>
  <si>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</si>
  <si>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</si>
  <si>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</si>
  <si>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</si>
  <si>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</si>
  <si>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</si>
  <si>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</si>
  <si>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</si>
  <si>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</si>
  <si>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</si>
  <si>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</si>
  <si>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</si>
  <si>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</si>
  <si>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</si>
  <si>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</si>
  <si>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</si>
  <si>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</si>
  <si>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</si>
  <si>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</si>
  <si>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</si>
  <si>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</si>
  <si>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</si>
  <si>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</si>
  <si>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</si>
  <si>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</si>
  <si>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</si>
  <si>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</si>
  <si>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</si>
  <si>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</si>
  <si>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</si>
  <si>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</si>
  <si>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</si>
  <si>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</si>
  <si>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</si>
  <si>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</si>
  <si>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</si>
  <si>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</si>
  <si>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</si>
  <si>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</si>
  <si>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</si>
  <si>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</si>
  <si>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</si>
  <si>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</si>
  <si>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</si>
  <si>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</si>
  <si>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</si>
  <si>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</si>
  <si>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</si>
  <si>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</si>
  <si>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</si>
  <si>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</si>
  <si>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</si>
  <si>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</si>
  <si>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</si>
  <si>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</si>
  <si>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</si>
  <si>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</si>
  <si>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</si>
  <si>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</si>
  <si>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</si>
  <si>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</si>
  <si>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</si>
  <si>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</si>
  <si>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</si>
  <si>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</si>
  <si>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</si>
  <si>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</si>
  <si>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</si>
  <si>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</si>
  <si>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</si>
  <si>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</si>
  <si>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</si>
  <si>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</si>
  <si>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</si>
  <si>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</si>
  <si>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</si>
  <si>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</si>
  <si>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</si>
  <si>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</si>
  <si>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</si>
  <si>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</si>
  <si>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</si>
  <si>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</si>
  <si>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</si>
  <si>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</si>
  <si>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</si>
  <si>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</si>
  <si>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</si>
  <si>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</si>
  <si>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</si>
  <si>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</si>
  <si>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</si>
  <si>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</si>
  <si>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</si>
  <si>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</si>
  <si>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</si>
  <si>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</si>
  <si>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</si>
  <si>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</si>
  <si>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</si>
  <si>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</si>
  <si>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</si>
  <si>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</si>
  <si>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</si>
  <si>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</si>
  <si>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</si>
  <si>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</si>
  <si>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</si>
  <si>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</si>
  <si>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</si>
  <si>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</si>
  <si>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</si>
  <si>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</si>
  <si>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</si>
  <si>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</si>
  <si>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</si>
  <si>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</si>
  <si>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</si>
  <si>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</si>
  <si>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</si>
  <si>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</si>
  <si>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</si>
  <si>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</si>
  <si>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</si>
  <si>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</si>
  <si>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</si>
  <si>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</si>
  <si>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</si>
  <si>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</si>
  <si>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</si>
  <si>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</si>
  <si>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</si>
  <si>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</si>
  <si>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</si>
  <si>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</si>
  <si>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</si>
  <si>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</si>
  <si>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</si>
  <si>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</si>
  <si>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</si>
  <si>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</si>
  <si>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</si>
  <si>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</si>
  <si>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</si>
  <si>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</si>
  <si>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</si>
  <si>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</si>
  <si>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</si>
  <si>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</si>
  <si>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</si>
  <si>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</si>
  <si>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</si>
  <si>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</si>
  <si>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</si>
  <si>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</si>
  <si>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</si>
  <si>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</si>
  <si>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</si>
  <si>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</si>
  <si>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</si>
  <si>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</si>
  <si>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</si>
  <si>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</si>
  <si>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</si>
  <si>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</si>
  <si>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</si>
  <si>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</si>
  <si>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</si>
  <si>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</si>
  <si>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</si>
  <si>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</si>
  <si>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</si>
  <si>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</si>
  <si>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</si>
  <si>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</si>
  <si>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</si>
  <si>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</si>
  <si>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</si>
  <si>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</si>
  <si>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</si>
  <si>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</si>
  <si>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</si>
  <si>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</si>
  <si>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</si>
  <si>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</si>
  <si>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</si>
  <si>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</si>
  <si>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</si>
  <si>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</si>
  <si>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</si>
  <si>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</si>
  <si>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</si>
  <si>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</si>
  <si>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</si>
  <si>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</si>
  <si>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</si>
  <si>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</si>
  <si>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</si>
  <si>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</si>
  <si>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</si>
  <si>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</si>
  <si>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</si>
  <si>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</si>
  <si>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</si>
  <si>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</si>
  <si>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</si>
  <si>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</si>
  <si>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</si>
  <si>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</si>
  <si>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</si>
  <si>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</si>
  <si>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</si>
  <si>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</si>
  <si>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</si>
  <si>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</si>
  <si>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</si>
  <si>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</si>
  <si>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</si>
  <si>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</si>
  <si>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</si>
  <si>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</si>
  <si>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</si>
  <si>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</si>
  <si>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</si>
  <si>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</si>
  <si>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</si>
  <si>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</si>
  <si>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</si>
  <si>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</si>
  <si>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</si>
  <si>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</si>
  <si>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</si>
  <si>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</si>
  <si>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</si>
  <si>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</si>
  <si>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</si>
  <si>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</si>
  <si>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</si>
  <si>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</si>
  <si>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</si>
  <si>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</si>
  <si>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</si>
  <si>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</si>
  <si>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</si>
  <si>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</si>
  <si>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</si>
  <si>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</si>
  <si>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</si>
  <si>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</si>
  <si>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</si>
  <si>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</si>
  <si>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</si>
  <si>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</si>
  <si>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</si>
  <si>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</si>
  <si>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</si>
  <si>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</si>
  <si>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</si>
  <si>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</si>
  <si>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</si>
  <si>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</si>
  <si>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</si>
  <si>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</si>
  <si>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</si>
  <si>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</si>
  <si>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</si>
  <si>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</si>
  <si>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</si>
  <si>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</si>
  <si>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</si>
  <si>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</si>
  <si>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</si>
  <si>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</si>
  <si>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</si>
  <si>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</si>
  <si>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</si>
  <si>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</si>
  <si>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</si>
  <si>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</si>
  <si>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</si>
  <si>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</si>
  <si>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</si>
  <si>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</si>
  <si>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</si>
  <si>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</si>
  <si>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</si>
  <si>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</si>
  <si>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</si>
  <si>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</si>
  <si>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</si>
  <si>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</si>
  <si>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</si>
  <si>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</si>
  <si>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</si>
  <si>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</si>
  <si>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</si>
  <si>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</si>
  <si>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</si>
  <si>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</si>
  <si>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</si>
  <si>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</si>
  <si>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</si>
  <si>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</si>
  <si>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</si>
  <si>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</si>
  <si>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</si>
  <si>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</si>
  <si>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</si>
  <si>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</si>
  <si>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</si>
  <si>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</si>
  <si>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</si>
  <si>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</si>
  <si>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</si>
  <si>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</si>
  <si>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</si>
  <si>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</si>
  <si>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</si>
  <si>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</si>
  <si>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</si>
  <si>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</si>
  <si>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</si>
  <si>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</si>
  <si>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</si>
  <si>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</si>
  <si>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</si>
  <si>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</si>
  <si>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</si>
  <si>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</si>
  <si>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</si>
  <si>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</si>
  <si>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</si>
  <si>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</si>
  <si>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</si>
  <si>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</si>
  <si>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</si>
  <si>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</si>
  <si>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</si>
  <si>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</si>
  <si>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</si>
  <si>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</si>
  <si>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</si>
  <si>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</si>
  <si>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</si>
  <si>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</si>
  <si>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</si>
  <si>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</si>
  <si>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</si>
  <si>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</si>
  <si>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</si>
  <si>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</si>
  <si>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</si>
  <si>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</si>
  <si>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</si>
  <si>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</si>
  <si>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</si>
  <si>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</si>
  <si>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</si>
  <si>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</si>
  <si>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</si>
  <si>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</si>
  <si>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</si>
  <si>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</si>
  <si>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</si>
  <si>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</si>
  <si>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</si>
  <si>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</si>
  <si>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</si>
  <si>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</si>
  <si>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</si>
  <si>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</si>
  <si>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</si>
  <si>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</si>
  <si>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</si>
  <si>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</si>
  <si>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</si>
  <si>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</si>
  <si>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</si>
  <si>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</si>
  <si>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</si>
  <si>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</si>
  <si>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</si>
  <si>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</si>
  <si>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</si>
  <si>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</si>
  <si>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</si>
  <si>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</si>
  <si>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</si>
  <si>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</si>
  <si>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</si>
  <si>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</si>
  <si>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</si>
  <si>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</si>
  <si>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</si>
  <si>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</si>
  <si>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</si>
  <si>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</si>
  <si>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</si>
  <si>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</si>
  <si>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</si>
  <si>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</si>
  <si>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</si>
  <si>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</si>
  <si>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</si>
  <si>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</si>
  <si>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</si>
  <si>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</si>
  <si>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</si>
  <si>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</si>
  <si>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</si>
  <si>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</si>
  <si>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</si>
  <si>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</si>
  <si>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</si>
  <si>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</si>
  <si>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</si>
  <si>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</si>
  <si>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</si>
  <si>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</si>
  <si>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</si>
  <si>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</si>
  <si>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</si>
  <si>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</si>
  <si>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</si>
  <si>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</si>
  <si>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</si>
  <si>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</si>
  <si>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</si>
  <si>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</si>
  <si>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</si>
  <si>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</si>
  <si>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</si>
  <si>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</si>
  <si>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</si>
  <si>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</si>
  <si>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</si>
  <si>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</si>
  <si>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</si>
  <si>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</si>
  <si>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</si>
  <si>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</si>
  <si>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</si>
  <si>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</si>
  <si>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</si>
  <si>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</si>
  <si>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</si>
  <si>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</si>
  <si>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</si>
  <si>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</si>
  <si>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</si>
  <si>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</si>
  <si>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</si>
  <si>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</si>
  <si>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</si>
  <si>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</si>
  <si>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</si>
  <si>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</si>
  <si>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</si>
  <si>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</si>
  <si>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</si>
  <si>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</si>
  <si>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</si>
  <si>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</si>
  <si>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</si>
  <si>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</si>
  <si>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</si>
  <si>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</si>
  <si>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</si>
  <si>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</si>
  <si>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</si>
  <si>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</si>
  <si>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</si>
  <si>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</si>
  <si>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</si>
  <si>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</si>
  <si>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</si>
  <si>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</si>
  <si>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</si>
  <si>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</si>
  <si>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</si>
  <si>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</si>
  <si>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</si>
  <si>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</si>
  <si>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</si>
  <si>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</si>
  <si>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</si>
  <si>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</si>
  <si>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</si>
  <si>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</si>
  <si>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</si>
  <si>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</si>
  <si>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</si>
  <si>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</si>
  <si>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</si>
  <si>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</si>
  <si>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</si>
  <si>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</si>
  <si>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</si>
  <si>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</si>
  <si>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</si>
  <si>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</si>
  <si>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</si>
  <si>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</si>
  <si>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</si>
  <si>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</si>
  <si>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</si>
  <si>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</si>
  <si>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</si>
  <si>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</si>
  <si>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</si>
  <si>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</si>
  <si>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</si>
  <si>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</si>
  <si>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</si>
  <si>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</si>
  <si>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</si>
  <si>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</si>
  <si>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</si>
  <si>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</si>
  <si>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</si>
  <si>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</si>
  <si>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</si>
  <si>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</si>
  <si>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</si>
  <si>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</si>
  <si>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</si>
  <si>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</si>
  <si>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</si>
  <si>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</si>
  <si>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</si>
  <si>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</si>
  <si>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</si>
  <si>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</si>
  <si>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</si>
  <si>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</si>
  <si>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</si>
  <si>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</si>
  <si>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</si>
  <si>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</si>
  <si>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</si>
  <si>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</si>
  <si>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</si>
  <si>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</si>
  <si>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</si>
  <si>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</si>
  <si>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</si>
  <si>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</si>
  <si>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</si>
  <si>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</si>
  <si>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</si>
  <si>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</si>
  <si>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</si>
  <si>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</si>
  <si>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</si>
  <si>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</si>
  <si>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</si>
  <si>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</si>
  <si>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</si>
  <si>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</si>
  <si>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</si>
  <si>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</si>
  <si>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</si>
  <si>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</si>
  <si>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</si>
  <si>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</si>
  <si>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</si>
  <si>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</si>
  <si>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</si>
  <si>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</si>
  <si>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</si>
  <si>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</si>
  <si>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</si>
  <si>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</si>
  <si>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</si>
  <si>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</si>
  <si>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</si>
  <si>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</si>
  <si>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</si>
  <si>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</si>
  <si>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</si>
  <si>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</si>
  <si>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</si>
  <si>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</si>
  <si>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</si>
  <si>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</si>
  <si>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</si>
  <si>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</si>
  <si>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</si>
  <si>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</si>
  <si>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</si>
  <si>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</si>
  <si>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</si>
  <si>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</si>
  <si>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</si>
  <si>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</si>
  <si>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</si>
  <si>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</si>
  <si>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</si>
  <si>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</si>
  <si>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</si>
  <si>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</si>
  <si>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</si>
  <si>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</si>
  <si>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</si>
  <si>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</si>
  <si>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</si>
  <si>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</si>
  <si>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</si>
  <si>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</si>
  <si>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</si>
  <si>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</si>
  <si>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</si>
  <si>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</si>
  <si>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</si>
  <si>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</si>
  <si>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</si>
  <si>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</si>
  <si>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</si>
  <si>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</si>
  <si>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</si>
  <si>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</si>
  <si>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</si>
  <si>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</si>
  <si>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</si>
  <si>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</si>
  <si>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</si>
  <si>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</si>
  <si>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</si>
  <si>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</si>
  <si>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</si>
  <si>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</si>
  <si>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</si>
  <si>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</si>
  <si>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</si>
  <si>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</si>
  <si>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</si>
  <si>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</si>
  <si>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</si>
  <si>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</si>
  <si>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</si>
  <si>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</si>
  <si>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</si>
  <si>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</si>
  <si>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</si>
  <si>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</si>
  <si>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</si>
  <si>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</si>
  <si>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</si>
  <si>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</si>
  <si>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</si>
  <si>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</si>
  <si>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</si>
  <si>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</si>
  <si>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</si>
  <si>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</si>
  <si>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</si>
  <si>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</si>
  <si>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</si>
  <si>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</si>
  <si>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</si>
  <si>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</si>
  <si>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</si>
  <si>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</si>
  <si>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</si>
  <si>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</si>
  <si>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</si>
  <si>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</si>
  <si>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</si>
  <si>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</si>
  <si>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</si>
  <si>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</si>
  <si>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</si>
  <si>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</si>
  <si>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</si>
  <si>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</si>
  <si>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</si>
  <si>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</si>
  <si>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</si>
  <si>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</si>
  <si>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</si>
  <si>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</si>
  <si>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</si>
  <si>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</si>
  <si>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</si>
  <si>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</si>
  <si>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</si>
  <si>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</si>
  <si>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</si>
  <si>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</si>
  <si>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</si>
  <si>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</si>
  <si>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</si>
  <si>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</si>
  <si>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</si>
  <si>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</si>
  <si>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</si>
  <si>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</si>
  <si>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</si>
  <si>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</si>
  <si>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</si>
  <si>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</si>
  <si>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</si>
  <si>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</si>
  <si>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</si>
  <si>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</si>
  <si>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</si>
  <si>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</si>
  <si>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</si>
  <si>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</si>
  <si>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</si>
  <si>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</si>
  <si>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</si>
  <si>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</si>
  <si>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</si>
  <si>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</si>
  <si>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</si>
  <si>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</si>
  <si>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</si>
  <si>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</si>
  <si>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</si>
  <si>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</si>
  <si>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</si>
  <si>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</si>
  <si>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</si>
  <si>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</si>
  <si>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</si>
  <si>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</si>
  <si>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</si>
  <si>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</si>
  <si>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</si>
  <si>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</si>
  <si>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</si>
  <si>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</si>
  <si>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</si>
  <si>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</si>
  <si>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</si>
  <si>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</si>
  <si>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</si>
  <si>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</si>
  <si>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</si>
  <si>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</si>
  <si>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</si>
  <si>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</si>
  <si>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</si>
  <si>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</si>
  <si>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</si>
  <si>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</si>
  <si>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</si>
  <si>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</si>
  <si>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</si>
  <si>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</si>
  <si>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</si>
  <si>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</si>
  <si>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</si>
  <si>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</si>
  <si>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</si>
  <si>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</si>
  <si>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</si>
  <si>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</si>
  <si>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</si>
  <si>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</si>
  <si>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</si>
  <si>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</si>
  <si>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</si>
  <si>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</si>
  <si>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</si>
  <si>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</si>
  <si>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</si>
  <si>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</si>
  <si>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</si>
  <si>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</si>
  <si>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</si>
  <si>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</si>
  <si>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</si>
  <si>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</si>
  <si>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</si>
  <si>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</si>
  <si>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</si>
  <si>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</si>
  <si>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</si>
  <si>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</si>
  <si>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</si>
  <si>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</si>
  <si>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</si>
  <si>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</si>
  <si>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</si>
  <si>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</si>
  <si>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</si>
  <si>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</si>
  <si>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</si>
  <si>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</si>
  <si>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</si>
  <si>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</si>
  <si>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</si>
  <si>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</si>
  <si>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</si>
  <si>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</si>
  <si>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</si>
  <si>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</si>
  <si>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</si>
  <si>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</si>
  <si>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</si>
  <si>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</si>
  <si>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</si>
  <si>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</si>
  <si>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</si>
  <si>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</si>
  <si>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</si>
  <si>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</si>
  <si>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</si>
  <si>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</si>
  <si>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</si>
  <si>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</si>
  <si>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</si>
  <si>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</si>
  <si>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</si>
  <si>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</si>
  <si>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</si>
  <si>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</si>
  <si>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</si>
  <si>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</si>
  <si>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</si>
  <si>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</si>
  <si>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</si>
  <si>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</si>
  <si>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</si>
  <si>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</si>
  <si>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</si>
  <si>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</si>
  <si>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</si>
  <si>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</si>
  <si>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</si>
  <si>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</si>
  <si>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</si>
  <si>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</si>
  <si>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</si>
  <si>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</si>
  <si>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</si>
  <si>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</si>
  <si>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</si>
  <si>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</si>
  <si>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</si>
  <si>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</si>
  <si>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</si>
  <si>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</si>
  <si>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</si>
  <si>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</si>
  <si>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</si>
  <si>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</si>
  <si>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</si>
  <si>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</si>
  <si>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</si>
  <si>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</si>
  <si>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</si>
  <si>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</si>
  <si>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</si>
  <si>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</si>
  <si>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</si>
  <si>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</si>
  <si>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</si>
  <si>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</si>
  <si>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</si>
  <si>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</si>
  <si>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</si>
  <si>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</si>
  <si>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</si>
  <si>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</si>
  <si>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</si>
  <si>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</si>
  <si>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</si>
  <si>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</si>
  <si>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</si>
  <si>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</si>
  <si>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</si>
  <si>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</si>
  <si>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</si>
  <si>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</si>
  <si>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</si>
  <si>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</si>
  <si>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</si>
  <si>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</si>
  <si>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</si>
  <si>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</si>
  <si>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</si>
  <si>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</si>
  <si>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</si>
  <si>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</si>
  <si>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</si>
  <si>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</si>
  <si>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</si>
  <si>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</si>
  <si>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</si>
  <si>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</si>
  <si>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</si>
  <si>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</si>
  <si>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</si>
  <si>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</si>
  <si>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</si>
  <si>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</si>
  <si>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</si>
  <si>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</si>
  <si>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</si>
  <si>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</si>
  <si>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</si>
  <si>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</si>
  <si>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</si>
  <si>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</si>
  <si>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</si>
  <si>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</si>
  <si>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</si>
  <si>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</si>
  <si>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</si>
  <si>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</si>
  <si>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</si>
  <si>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</si>
  <si>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</si>
  <si>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</si>
  <si>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</si>
  <si>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</si>
  <si>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</si>
  <si>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</si>
  <si>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</si>
  <si>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</si>
  <si>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</si>
  <si>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</si>
  <si>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</si>
  <si>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</si>
  <si>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</si>
  <si>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</si>
  <si>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</si>
  <si>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</si>
  <si>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</si>
  <si>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</si>
  <si>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</si>
  <si>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</si>
  <si>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</si>
  <si>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</si>
  <si>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</si>
  <si>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</si>
  <si>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</si>
  <si>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</si>
  <si>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</si>
  <si>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</si>
  <si>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</si>
  <si>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</si>
  <si>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</si>
  <si>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</si>
  <si>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</si>
  <si>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</si>
  <si>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</si>
  <si>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</si>
  <si>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</si>
  <si>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</si>
  <si>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</si>
  <si>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</si>
  <si>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</si>
  <si>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</si>
  <si>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</si>
  <si>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</si>
  <si>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</si>
  <si>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</si>
  <si>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</si>
  <si>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</si>
  <si>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</si>
  <si>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</si>
  <si>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</si>
  <si>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</si>
  <si>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</si>
  <si>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</si>
  <si>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</si>
  <si>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</si>
  <si>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</si>
  <si>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</si>
  <si>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</si>
  <si>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</si>
  <si>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</si>
  <si>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</si>
  <si>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</si>
  <si>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</si>
  <si>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</si>
  <si>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</si>
  <si>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</si>
  <si>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</si>
  <si>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</si>
  <si>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</si>
  <si>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</si>
  <si>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</si>
  <si>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</si>
  <si>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</si>
  <si>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</si>
  <si>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</si>
  <si>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</si>
  <si>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</si>
  <si>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</si>
  <si>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</si>
  <si>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</si>
  <si>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</si>
  <si>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</si>
  <si>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</si>
  <si>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</si>
  <si>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</si>
  <si>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</si>
  <si>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</si>
  <si>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</si>
  <si>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</si>
  <si>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</si>
  <si>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</si>
  <si>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</si>
  <si>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</si>
  <si>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</si>
  <si>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</si>
  <si>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</si>
  <si>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</si>
  <si>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</si>
  <si>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</si>
  <si>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</si>
  <si>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</si>
  <si>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</si>
  <si>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</si>
  <si>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</si>
  <si>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</si>
  <si>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</si>
  <si>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</si>
  <si>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</si>
  <si>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</si>
  <si>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</si>
  <si>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</si>
  <si>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</si>
  <si>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</si>
  <si>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</si>
  <si>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</si>
  <si>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</si>
  <si>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</si>
  <si>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</si>
  <si>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</si>
  <si>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</si>
  <si>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</si>
  <si>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</si>
  <si>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</si>
  <si>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</si>
  <si>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</si>
  <si>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</si>
  <si>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</si>
  <si>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</si>
  <si>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</si>
  <si>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</si>
  <si>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</si>
  <si>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</si>
  <si>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</si>
  <si>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</si>
  <si>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</si>
  <si>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</si>
  <si>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</si>
  <si>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</si>
  <si>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</si>
  <si>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</si>
  <si>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</si>
  <si>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</si>
  <si>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</si>
  <si>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</si>
  <si>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</si>
  <si>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</si>
  <si>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</si>
  <si>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</si>
  <si>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</si>
  <si>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</si>
  <si>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</si>
  <si>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</si>
  <si>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</si>
  <si>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</si>
  <si>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</si>
  <si>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</si>
  <si>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</si>
  <si>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</si>
  <si>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</si>
  <si>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</si>
  <si>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</si>
  <si>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</si>
  <si>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</si>
  <si>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</si>
  <si>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</si>
  <si>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</si>
  <si>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</si>
  <si>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</si>
  <si>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</si>
  <si>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</si>
  <si>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</si>
  <si>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</si>
  <si>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</si>
  <si>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</si>
  <si>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</si>
  <si>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</si>
  <si>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</si>
  <si>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</si>
  <si>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</si>
  <si>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</si>
  <si>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</si>
  <si>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</si>
  <si>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</si>
  <si>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</si>
  <si>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</si>
  <si>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</si>
  <si>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</si>
  <si>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</si>
  <si>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</si>
  <si>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</si>
  <si>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</si>
  <si>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</si>
  <si>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</si>
  <si>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</si>
  <si>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</si>
  <si>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</si>
  <si>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</si>
  <si>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</si>
  <si>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</si>
  <si>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</si>
  <si>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</si>
  <si>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</si>
  <si>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</si>
  <si>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</si>
  <si>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</si>
  <si>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</si>
  <si>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</si>
  <si>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</si>
  <si>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</si>
  <si>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</si>
  <si>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</si>
  <si>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</si>
  <si>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</si>
  <si>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</si>
  <si>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</si>
  <si>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</si>
  <si>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</si>
  <si>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</si>
  <si>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</si>
  <si>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</si>
  <si>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</si>
  <si>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</si>
  <si>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</si>
  <si>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</si>
  <si>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</si>
  <si>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</si>
  <si>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</si>
  <si>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</si>
  <si>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</si>
  <si>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</si>
  <si>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</si>
  <si>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</si>
  <si>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</si>
  <si>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</si>
  <si>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</si>
  <si>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</si>
  <si>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</si>
  <si>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</si>
  <si>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</si>
  <si>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</si>
  <si>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</si>
  <si>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</si>
  <si>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</si>
  <si>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</si>
  <si>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</si>
  <si>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</si>
  <si>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</si>
  <si>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</si>
  <si>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</si>
  <si>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</si>
  <si>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</si>
  <si>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</si>
  <si>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</si>
  <si>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</si>
  <si>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</si>
  <si>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</si>
  <si>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</si>
  <si>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</si>
  <si>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</si>
  <si>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</si>
  <si>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</si>
  <si>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</si>
  <si>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</si>
  <si>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</si>
  <si>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</si>
  <si>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</si>
  <si>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</si>
  <si>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</si>
  <si>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</si>
  <si>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</si>
  <si>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</si>
  <si>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</si>
  <si>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</si>
  <si>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</si>
  <si>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</si>
  <si>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</si>
  <si>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</si>
  <si>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</si>
  <si>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</si>
  <si>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</si>
  <si>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</si>
  <si>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</si>
  <si>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</si>
  <si>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</si>
  <si>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</si>
  <si>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</si>
  <si>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</si>
  <si>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</si>
  <si>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</si>
  <si>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</si>
  <si>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</si>
  <si>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</si>
  <si>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</si>
  <si>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</si>
  <si>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</si>
  <si>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</si>
  <si>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</si>
  <si>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</si>
  <si>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</si>
  <si>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</si>
  <si>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</si>
  <si>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</si>
  <si>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</si>
  <si>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</si>
  <si>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</si>
  <si>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</si>
  <si>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</si>
  <si>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</si>
  <si>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</si>
  <si>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</si>
  <si>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</si>
  <si>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</si>
  <si>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</si>
  <si>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</si>
  <si>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</si>
  <si>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</si>
  <si>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</si>
  <si>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</si>
  <si>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</si>
  <si>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</si>
  <si>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</si>
  <si>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</si>
  <si>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</si>
  <si>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</si>
  <si>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</si>
  <si>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</si>
  <si>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</si>
  <si>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</si>
  <si>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</si>
  <si>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</si>
  <si>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</si>
  <si>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</si>
  <si>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</si>
  <si>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</si>
  <si>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</si>
  <si>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</si>
  <si>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</si>
  <si>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</si>
  <si>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</si>
  <si>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</si>
  <si>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</si>
  <si>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</si>
  <si>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</si>
  <si>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</si>
  <si>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</si>
  <si>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</si>
  <si>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</si>
  <si>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</si>
  <si>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</si>
  <si>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</si>
  <si>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</si>
  <si>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</si>
  <si>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</si>
  <si>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</si>
  <si>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</si>
  <si>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</si>
  <si>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</si>
  <si>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</si>
  <si>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</si>
  <si>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</si>
  <si>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</si>
  <si>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</si>
  <si>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</si>
  <si>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</si>
  <si>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</si>
  <si>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</si>
  <si>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</si>
  <si>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</si>
  <si>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</si>
  <si>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</si>
  <si>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</si>
  <si>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</si>
  <si>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</si>
  <si>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</si>
  <si>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</si>
  <si>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</si>
  <si>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</si>
  <si>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</si>
  <si>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</si>
  <si>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</si>
  <si>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</si>
  <si>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</si>
  <si>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</si>
  <si>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</si>
  <si>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</si>
  <si>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</si>
  <si>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</si>
  <si>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</si>
  <si>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</si>
  <si>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</si>
  <si>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</si>
  <si>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</si>
  <si>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</si>
  <si>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</si>
  <si>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</si>
  <si>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</si>
  <si>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</si>
  <si>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</si>
  <si>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</si>
  <si>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</si>
  <si>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</si>
  <si>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</si>
  <si>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</si>
  <si>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</si>
  <si>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</si>
  <si>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</si>
  <si>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</si>
  <si>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</si>
  <si>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</si>
  <si>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</si>
  <si>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</si>
  <si>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</si>
  <si>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</si>
  <si>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</si>
  <si>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</si>
  <si>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</si>
  <si>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</si>
  <si>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</si>
  <si>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</si>
  <si>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</si>
  <si>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</si>
  <si>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</si>
  <si>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</si>
  <si>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</si>
  <si>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</si>
  <si>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</si>
  <si>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</si>
  <si>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</si>
  <si>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</si>
  <si>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</si>
  <si>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</si>
  <si>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</si>
  <si>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</si>
  <si>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</si>
  <si>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</si>
  <si>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</si>
  <si>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</si>
  <si>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</si>
  <si>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</si>
  <si>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</si>
  <si>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</si>
  <si>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</si>
  <si>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</si>
  <si>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</si>
  <si>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</si>
  <si>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</si>
  <si>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</si>
  <si>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</si>
  <si>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</si>
  <si>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</si>
  <si>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</si>
  <si>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</si>
  <si>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</si>
  <si>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</si>
  <si>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</si>
  <si>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</si>
  <si>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</si>
  <si>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</si>
  <si>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</si>
  <si>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</si>
  <si>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</si>
  <si>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</si>
  <si>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</si>
  <si>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</si>
  <si>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</si>
  <si>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</si>
  <si>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</si>
  <si>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</si>
  <si>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</si>
  <si>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</si>
  <si>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</si>
  <si>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</si>
  <si>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</si>
  <si>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</si>
  <si>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</si>
  <si>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</si>
  <si>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</si>
  <si>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</si>
  <si>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</si>
  <si>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</si>
  <si>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</si>
  <si>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</si>
  <si>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</si>
  <si>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</si>
  <si>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</si>
  <si>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</si>
  <si>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</si>
  <si>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</si>
  <si>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</si>
  <si>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</si>
  <si>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</si>
  <si>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</si>
  <si>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</si>
  <si>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</si>
  <si>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</si>
  <si>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</si>
  <si>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</si>
  <si>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</si>
  <si>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</si>
  <si>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</si>
  <si>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</si>
  <si>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</si>
  <si>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</si>
  <si>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</si>
  <si>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</si>
  <si>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</si>
  <si>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</si>
  <si>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</si>
  <si>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</si>
  <si>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</si>
  <si>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</si>
  <si>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</si>
  <si>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</si>
  <si>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</si>
  <si>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</si>
  <si>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</si>
  <si>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</si>
  <si>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</si>
  <si>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</si>
  <si>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</si>
  <si>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</si>
  <si>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</si>
  <si>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</si>
  <si>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</si>
  <si>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</si>
  <si>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</si>
  <si>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</si>
  <si>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</si>
  <si>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</si>
  <si>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</si>
  <si>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</si>
  <si>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</si>
  <si>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</si>
  <si>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</si>
  <si>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</si>
  <si>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</si>
  <si>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</si>
  <si>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</si>
  <si>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</si>
  <si>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</si>
  <si>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</si>
  <si>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</si>
  <si>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</si>
  <si>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</si>
  <si>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</si>
  <si>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</si>
  <si>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</si>
  <si>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</si>
  <si>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</si>
  <si>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</si>
  <si>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</si>
  <si>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</si>
  <si>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</si>
  <si>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</si>
  <si>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</si>
  <si>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</si>
  <si>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</si>
  <si>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</si>
  <si>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</si>
  <si>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</si>
  <si>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</si>
  <si>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</si>
  <si>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</si>
  <si>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</si>
  <si>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</si>
  <si>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</si>
  <si>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</si>
  <si>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</si>
  <si>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</si>
  <si>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</si>
  <si>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</si>
  <si>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</si>
  <si>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</si>
  <si>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</si>
  <si>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</si>
  <si>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</si>
  <si>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</si>
  <si>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</si>
  <si>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</si>
  <si>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</si>
  <si>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</si>
  <si>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</si>
  <si>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</si>
  <si>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</si>
  <si>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</si>
  <si>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</si>
  <si>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</si>
  <si>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</si>
  <si>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</si>
  <si>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</si>
  <si>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</si>
  <si>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</si>
  <si>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</si>
  <si>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</si>
  <si>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</si>
  <si>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</si>
  <si>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</si>
  <si>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</si>
  <si>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</si>
  <si>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</si>
  <si>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</si>
  <si>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</si>
  <si>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</si>
  <si>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</si>
  <si>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</si>
  <si>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</si>
  <si>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</si>
  <si>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</si>
  <si>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</si>
  <si>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</si>
  <si>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</si>
  <si>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</si>
  <si>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</si>
  <si>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</si>
  <si>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</si>
  <si>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</si>
  <si>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</si>
  <si>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</si>
  <si>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</si>
  <si>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</si>
  <si>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</si>
  <si>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</si>
  <si>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</si>
  <si>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</si>
  <si>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</si>
  <si>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</si>
  <si>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</si>
  <si>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</si>
  <si>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</si>
  <si>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</si>
  <si>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</si>
  <si>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</si>
  <si>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</si>
  <si>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</si>
  <si>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</si>
  <si>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</si>
  <si>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</si>
  <si>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</si>
  <si>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</si>
  <si>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</si>
  <si>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</si>
  <si>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</si>
  <si>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</si>
  <si>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</si>
  <si>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</si>
  <si>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</si>
  <si>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</si>
  <si>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</si>
  <si>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</si>
  <si>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</si>
  <si>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</si>
  <si>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</si>
  <si>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</si>
  <si>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</si>
  <si>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</si>
  <si>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</si>
  <si>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</si>
  <si>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</si>
  <si>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</si>
  <si>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</si>
  <si>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</si>
  <si>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</si>
  <si>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</si>
  <si>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</si>
  <si>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</si>
  <si>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</si>
  <si>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</si>
  <si>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</si>
  <si>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</si>
  <si>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</si>
  <si>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</si>
  <si>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</si>
  <si>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</si>
  <si>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</si>
  <si>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</si>
  <si>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</si>
  <si>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</si>
  <si>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</si>
  <si>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</si>
  <si>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</si>
  <si>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</si>
  <si>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</si>
  <si>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</si>
  <si>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</si>
  <si>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</si>
  <si>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</si>
  <si>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</si>
  <si>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</si>
  <si>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</si>
  <si>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</si>
  <si>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</si>
  <si>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</si>
  <si>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</si>
  <si>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</si>
  <si>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</si>
  <si>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</si>
  <si>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</si>
  <si>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</si>
  <si>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</si>
  <si>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</si>
  <si>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</si>
  <si>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</si>
  <si>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</si>
  <si>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</si>
  <si>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</si>
  <si>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</si>
  <si>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</si>
  <si>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</si>
  <si>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</si>
  <si>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</si>
  <si>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</si>
  <si>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</si>
  <si>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</si>
  <si>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</si>
  <si>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</si>
  <si>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</si>
  <si>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</si>
  <si>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</si>
  <si>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</si>
  <si>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</si>
  <si>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</si>
  <si>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</si>
  <si>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</si>
  <si>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</si>
  <si>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</si>
  <si>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</si>
  <si>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</si>
  <si>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</si>
  <si>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</si>
  <si>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</si>
  <si>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</si>
  <si>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</si>
  <si>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</si>
  <si>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</si>
  <si>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</si>
  <si>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</si>
  <si>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</si>
  <si>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</si>
  <si>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</si>
  <si>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</si>
  <si>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</si>
  <si>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</si>
  <si>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</si>
  <si>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</si>
  <si>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</si>
  <si>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</si>
  <si>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</si>
  <si>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</si>
  <si>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</si>
  <si>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</si>
  <si>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</si>
  <si>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</si>
  <si>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</si>
  <si>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</si>
  <si>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</si>
  <si>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</si>
  <si>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</si>
  <si>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</si>
  <si>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</si>
  <si>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</si>
  <si>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</si>
  <si>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</si>
  <si>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</si>
  <si>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</si>
  <si>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</si>
  <si>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</si>
  <si>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</si>
  <si>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</si>
  <si>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</si>
  <si>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</si>
  <si>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</si>
  <si>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</si>
  <si>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</si>
  <si>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</si>
  <si>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</si>
  <si>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</si>
  <si>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</si>
  <si>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</si>
  <si>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</si>
  <si>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</si>
  <si>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</si>
  <si>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</si>
  <si>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</si>
  <si>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</si>
  <si>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</si>
  <si>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</si>
  <si>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</si>
  <si>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</si>
  <si>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</si>
  <si>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</si>
  <si>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</si>
  <si>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</si>
  <si>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</si>
  <si>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</si>
  <si>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</si>
  <si>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</si>
  <si>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</si>
  <si>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</si>
  <si>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</si>
  <si>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</si>
  <si>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</si>
  <si>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</si>
  <si>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</si>
  <si>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</si>
  <si>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</si>
  <si>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</si>
  <si>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</si>
  <si>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</si>
  <si>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</si>
  <si>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</si>
  <si>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</si>
  <si>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</si>
  <si>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</si>
  <si>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</si>
  <si>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</si>
  <si>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</si>
  <si>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</si>
  <si>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</si>
  <si>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</si>
  <si>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</si>
  <si>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</si>
  <si>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</si>
  <si>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</si>
  <si>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</si>
  <si>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</si>
  <si>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</si>
  <si>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</si>
  <si>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</si>
  <si>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</si>
  <si>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</si>
  <si>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</si>
  <si>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</si>
  <si>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</si>
  <si>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</si>
  <si>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</si>
  <si>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</si>
  <si>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</si>
  <si>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</si>
  <si>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</si>
  <si>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</si>
  <si>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</si>
  <si>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</si>
  <si>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</si>
  <si>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</si>
  <si>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</si>
  <si>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</si>
  <si>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</si>
  <si>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</si>
  <si>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</si>
  <si>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</si>
  <si>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</si>
  <si>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</si>
  <si>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</si>
  <si>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</si>
  <si>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</si>
  <si>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</si>
  <si>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</si>
  <si>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</si>
  <si>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</si>
  <si>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</si>
  <si>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</si>
  <si>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</si>
  <si>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</si>
  <si>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</si>
  <si>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</si>
  <si>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</si>
  <si>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</si>
  <si>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</si>
  <si>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</si>
  <si>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</si>
  <si>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</si>
  <si>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</si>
  <si>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</si>
  <si>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</si>
  <si>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</si>
  <si>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</si>
  <si>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</si>
  <si>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</si>
  <si>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</si>
  <si>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</si>
  <si>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</si>
  <si>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</si>
  <si>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</si>
  <si>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</si>
  <si>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</si>
  <si>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</si>
  <si>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</si>
  <si>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</si>
  <si>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</si>
  <si>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</si>
  <si>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</si>
  <si>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</si>
  <si>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</si>
  <si>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</si>
  <si>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</si>
  <si>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</si>
  <si>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</si>
  <si>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</si>
  <si>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</si>
  <si>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</si>
  <si>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</si>
  <si>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</si>
  <si>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</si>
  <si>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</si>
  <si>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</si>
  <si>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</si>
  <si>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</si>
  <si>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</si>
  <si>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</si>
  <si>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</si>
  <si>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</si>
  <si>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</si>
  <si>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</si>
  <si>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</si>
  <si>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</si>
  <si>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</si>
  <si>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</si>
  <si>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</si>
  <si>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</si>
  <si>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</si>
  <si>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</si>
  <si>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</si>
  <si>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</si>
  <si>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</si>
  <si>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</si>
  <si>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</si>
  <si>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</si>
  <si>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</si>
  <si>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</si>
  <si>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</si>
  <si>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</si>
  <si>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</si>
  <si>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</si>
  <si>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</si>
  <si>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</si>
  <si>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</si>
  <si>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</si>
  <si>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</si>
  <si>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</si>
  <si>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</si>
  <si>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</si>
  <si>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</si>
  <si>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</si>
  <si>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</si>
  <si>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</si>
  <si>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</si>
  <si>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</si>
  <si>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</si>
  <si>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</si>
  <si>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</si>
  <si>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</si>
  <si>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</si>
  <si>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</si>
  <si>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</si>
  <si>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</si>
  <si>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</si>
  <si>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</si>
  <si>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</si>
  <si>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</si>
  <si>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</si>
  <si>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</si>
  <si>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</si>
  <si>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</si>
  <si>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</si>
  <si>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</si>
  <si>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</si>
  <si>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</si>
  <si>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</si>
  <si>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</si>
  <si>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</si>
  <si>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</si>
  <si>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</si>
  <si>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</si>
  <si>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</si>
  <si>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</si>
  <si>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</si>
  <si>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</si>
  <si>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</si>
  <si>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</si>
  <si>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</si>
  <si>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</si>
  <si>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</si>
  <si>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</si>
  <si>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</si>
  <si>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</si>
  <si>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</si>
  <si>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</si>
  <si>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</si>
  <si>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</si>
  <si>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</si>
  <si>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</si>
  <si>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</si>
  <si>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</si>
  <si>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</si>
  <si>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</si>
  <si>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</si>
  <si>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</si>
  <si>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</si>
  <si>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</si>
  <si>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</si>
  <si>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</si>
  <si>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</si>
  <si>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</si>
  <si>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</si>
  <si>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</si>
  <si>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</si>
  <si>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</si>
  <si>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</si>
  <si>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</si>
  <si>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</si>
  <si>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</si>
  <si>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</si>
  <si>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</si>
  <si>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</si>
  <si>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</si>
  <si>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</si>
  <si>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</si>
  <si>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</si>
  <si>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</si>
  <si>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</si>
  <si>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</si>
  <si>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</si>
  <si>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</si>
  <si>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</si>
  <si>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</si>
  <si>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</si>
  <si>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</si>
  <si>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</si>
  <si>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</si>
  <si>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</si>
  <si>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</si>
  <si>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</si>
  <si>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</si>
  <si>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</si>
  <si>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</si>
  <si>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</si>
  <si>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</si>
  <si>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</si>
  <si>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</si>
  <si>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</si>
  <si>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</si>
  <si>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</si>
  <si>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</si>
  <si>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</si>
  <si>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</si>
  <si>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</si>
  <si>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</si>
  <si>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</si>
  <si>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</si>
  <si>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</si>
  <si>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</si>
  <si>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</si>
  <si>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</si>
  <si>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</si>
  <si>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</si>
  <si>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</si>
  <si>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</si>
  <si>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</si>
  <si>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</si>
  <si>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</si>
  <si>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</si>
  <si>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</si>
  <si>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</si>
  <si>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</si>
  <si>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</si>
  <si>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</si>
  <si>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</si>
  <si>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</si>
  <si>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</si>
  <si>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</si>
  <si>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</si>
  <si>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</si>
  <si>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</si>
  <si>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</si>
  <si>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</si>
  <si>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</si>
  <si>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</si>
  <si>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</si>
  <si>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</si>
  <si>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</si>
  <si>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</si>
  <si>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</si>
  <si>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</si>
  <si>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</si>
  <si>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</si>
  <si>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</si>
  <si>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</si>
  <si>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</si>
  <si>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</si>
  <si>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</si>
  <si>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</si>
  <si>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</si>
  <si>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</si>
  <si>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</si>
  <si>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</si>
  <si>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</si>
  <si>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</si>
  <si>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</si>
  <si>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</si>
  <si>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</si>
  <si>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</si>
  <si>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</si>
  <si>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</si>
  <si>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</si>
  <si>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</si>
  <si>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</si>
  <si>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</si>
  <si>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</si>
  <si>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</si>
  <si>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</si>
  <si>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</si>
  <si>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</si>
  <si>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</si>
  <si>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</si>
  <si>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</si>
  <si>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</si>
  <si>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</si>
  <si>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</si>
  <si>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</si>
  <si>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</si>
  <si>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</si>
  <si>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</si>
  <si>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</si>
  <si>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</si>
  <si>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</si>
  <si>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</si>
  <si>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</si>
  <si>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</si>
  <si>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</si>
  <si>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</si>
  <si>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</si>
  <si>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</si>
  <si>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</si>
  <si>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</si>
  <si>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</si>
  <si>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</si>
  <si>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</si>
  <si>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</si>
  <si>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</si>
  <si>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</si>
  <si>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</si>
  <si>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</si>
  <si>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</si>
  <si>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</si>
  <si>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</si>
  <si>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</si>
  <si>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</si>
  <si>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</si>
  <si>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</si>
  <si>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</si>
  <si>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</si>
  <si>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</si>
  <si>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</si>
  <si>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</si>
  <si>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</si>
  <si>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</si>
  <si>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</si>
  <si>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</si>
  <si>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</si>
  <si>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</si>
  <si>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</si>
  <si>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</si>
  <si>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</si>
  <si>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</si>
  <si>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</si>
  <si>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</si>
  <si>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</si>
  <si>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</si>
  <si>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</si>
  <si>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</si>
  <si>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</si>
  <si>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</si>
  <si>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</si>
  <si>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</si>
  <si>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</si>
  <si>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</si>
  <si>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</si>
  <si>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</si>
  <si>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</si>
  <si>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</si>
  <si>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</si>
  <si>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</si>
  <si>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</si>
  <si>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</si>
  <si>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</si>
  <si>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</si>
  <si>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</si>
  <si>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</si>
  <si>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</si>
  <si>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</si>
  <si>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</si>
  <si>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</si>
  <si>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</si>
  <si>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</si>
  <si>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</si>
  <si>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</si>
  <si>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</si>
  <si>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</si>
  <si>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</si>
  <si>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</si>
  <si>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</si>
  <si>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</si>
  <si>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</si>
  <si>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</si>
  <si>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</si>
  <si>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</si>
  <si>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</si>
  <si>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</si>
  <si>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</si>
  <si>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</si>
  <si>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</si>
  <si>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</si>
  <si>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</si>
  <si>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</si>
  <si>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</si>
  <si>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</si>
  <si>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</si>
  <si>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</si>
  <si>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</si>
  <si>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</si>
  <si>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</si>
  <si>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</si>
  <si>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</si>
  <si>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</si>
  <si>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</si>
  <si>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</si>
  <si>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</si>
  <si>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</si>
  <si>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</si>
  <si>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</si>
  <si>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</si>
  <si>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</si>
  <si>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</si>
  <si>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</si>
  <si>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</si>
  <si>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</si>
  <si>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</si>
  <si>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</si>
  <si>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</si>
  <si>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</si>
  <si>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</si>
  <si>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</si>
  <si>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</si>
  <si>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</si>
  <si>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</si>
  <si>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</si>
  <si>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</si>
  <si>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</si>
  <si>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</si>
  <si>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</si>
  <si>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</si>
  <si>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</si>
  <si>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</si>
  <si>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</si>
  <si>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</si>
  <si>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</si>
  <si>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</si>
  <si>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</si>
  <si>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</si>
  <si>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</si>
  <si>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</si>
  <si>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</si>
  <si>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</si>
  <si>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</si>
  <si>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</si>
  <si>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</si>
  <si>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</si>
  <si>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</si>
  <si>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</si>
  <si>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</si>
  <si>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</si>
  <si>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</si>
  <si>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</si>
  <si>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</si>
  <si>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</si>
  <si>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</si>
  <si>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</si>
  <si>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</si>
  <si>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</si>
  <si>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</si>
  <si>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</si>
  <si>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</si>
  <si>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</si>
  <si>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</si>
  <si>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</si>
  <si>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</si>
  <si>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</si>
  <si>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</si>
  <si>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</si>
  <si>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</si>
  <si>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</si>
  <si>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</si>
  <si>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</si>
  <si>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</si>
  <si>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</si>
  <si>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</si>
  <si>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</si>
  <si>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</si>
  <si>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</si>
  <si>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</si>
  <si>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</si>
  <si>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</si>
  <si>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</si>
  <si>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</si>
  <si>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</si>
  <si>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</si>
  <si>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</si>
  <si>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</si>
  <si>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</si>
  <si>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</si>
  <si>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</si>
  <si>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</si>
  <si>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</si>
  <si>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</si>
  <si>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</si>
  <si>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</si>
  <si>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</si>
  <si>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</si>
  <si>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</si>
  <si>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</si>
  <si>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</si>
  <si>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</si>
  <si>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</si>
  <si>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</si>
  <si>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</si>
  <si>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</si>
  <si>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</si>
  <si>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</si>
  <si>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</si>
  <si>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</si>
  <si>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</si>
  <si>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</si>
  <si>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</si>
  <si>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</si>
  <si>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</si>
  <si>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</si>
  <si>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</si>
  <si>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</si>
  <si>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</si>
  <si>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</si>
  <si>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</si>
  <si>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</si>
  <si>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</si>
  <si>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</si>
  <si>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</si>
  <si>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</si>
  <si>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</si>
  <si>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</si>
  <si>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</si>
  <si>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</si>
  <si>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</si>
  <si>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</si>
  <si>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</si>
  <si>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</si>
  <si>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</si>
  <si>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</si>
  <si>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</si>
  <si>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</si>
  <si>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</si>
  <si>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</si>
  <si>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</si>
  <si>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</si>
  <si>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</si>
  <si>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</si>
  <si>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</si>
  <si>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</si>
  <si>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</si>
  <si>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</si>
  <si>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</si>
  <si>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</si>
  <si>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</si>
  <si>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</si>
  <si>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</si>
  <si>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</si>
  <si>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</si>
  <si>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</si>
  <si>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</si>
  <si>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</si>
  <si>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</si>
  <si>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</si>
  <si>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</si>
  <si>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</si>
  <si>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</si>
  <si>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</si>
  <si>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</si>
  <si>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</si>
  <si>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</si>
  <si>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</si>
  <si>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</si>
  <si>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</si>
  <si>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</si>
  <si>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</si>
  <si>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</si>
  <si>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</si>
  <si>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</si>
  <si>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</si>
  <si>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</si>
  <si>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</si>
  <si>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</si>
  <si>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</si>
  <si>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</si>
  <si>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</si>
  <si>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</si>
  <si>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</si>
  <si>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</si>
  <si>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</si>
  <si>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</si>
  <si>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</si>
  <si>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</si>
  <si>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</si>
  <si>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</si>
  <si>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</si>
  <si>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</si>
  <si>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</si>
  <si>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</si>
  <si>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</si>
  <si>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</si>
  <si>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</si>
  <si>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</si>
  <si>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</si>
  <si>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</si>
  <si>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</si>
  <si>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</si>
  <si>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</si>
  <si>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</si>
  <si>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</si>
  <si>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</si>
  <si>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</si>
  <si>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</si>
  <si>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</si>
  <si>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</si>
  <si>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</si>
  <si>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</si>
  <si>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</si>
  <si>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</si>
  <si>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</si>
  <si>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</si>
  <si>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</si>
  <si>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</si>
  <si>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</si>
  <si>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</si>
  <si>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</si>
  <si>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</si>
  <si>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</si>
  <si>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</si>
  <si>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</si>
  <si>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</si>
  <si>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</si>
  <si>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</si>
  <si>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</si>
  <si>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</si>
  <si>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</si>
  <si>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</si>
  <si>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</si>
  <si>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</si>
  <si>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</si>
  <si>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</si>
  <si>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</si>
  <si>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</si>
  <si>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</si>
  <si>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</si>
  <si>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</si>
  <si>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</si>
  <si>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</si>
  <si>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</si>
  <si>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</si>
  <si>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</si>
  <si>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</si>
  <si>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</si>
  <si>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</si>
  <si>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</si>
  <si>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</si>
  <si>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</si>
  <si>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</si>
  <si>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</si>
  <si>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</si>
  <si>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</si>
  <si>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</si>
  <si>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</si>
  <si>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</si>
  <si>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</si>
  <si>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</si>
  <si>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</si>
  <si>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</si>
  <si>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</si>
  <si>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</si>
  <si>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</si>
  <si>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</si>
  <si>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</si>
  <si>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</si>
  <si>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</si>
  <si>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</si>
  <si>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</si>
  <si>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</si>
  <si>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</si>
  <si>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</si>
  <si>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</si>
  <si>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</si>
  <si>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</si>
  <si>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</si>
  <si>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</si>
  <si>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</si>
  <si>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</si>
  <si>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</si>
  <si>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</si>
  <si>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</si>
  <si>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</si>
  <si>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</si>
  <si>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</si>
  <si>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</si>
  <si>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</si>
  <si>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</si>
  <si>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</si>
  <si>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</si>
  <si>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</si>
  <si>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</si>
  <si>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</si>
  <si>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</si>
  <si>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</si>
  <si>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</si>
  <si>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</si>
  <si>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</si>
  <si>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</si>
  <si>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</si>
  <si>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</si>
  <si>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</si>
  <si>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</si>
  <si>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</si>
  <si>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</si>
  <si>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</si>
  <si>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</si>
  <si>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</si>
  <si>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</si>
  <si>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</si>
  <si>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</si>
  <si>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</si>
  <si>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</si>
  <si>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</si>
  <si>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</si>
  <si>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</si>
  <si>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</si>
  <si>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</si>
  <si>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</si>
  <si>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</si>
  <si>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</si>
  <si>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</si>
  <si>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</si>
  <si>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</si>
  <si>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</si>
  <si>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</si>
  <si>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</si>
  <si>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</si>
  <si>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</si>
  <si>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</si>
  <si>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</si>
  <si>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</si>
  <si>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</si>
  <si>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</si>
  <si>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</si>
  <si>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</si>
  <si>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</si>
  <si>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</si>
  <si>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</si>
  <si>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</si>
  <si>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</si>
  <si>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</si>
  <si>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</si>
  <si>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</si>
  <si>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</si>
  <si>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</si>
  <si>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</si>
  <si>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</si>
  <si>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</si>
  <si>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</si>
  <si>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</si>
  <si>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</si>
  <si>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</si>
  <si>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</si>
  <si>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</si>
  <si>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</si>
  <si>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</si>
  <si>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</si>
  <si>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</si>
  <si>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</si>
  <si>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</si>
  <si>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</si>
  <si>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</si>
  <si>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</si>
  <si>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</si>
  <si>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</si>
  <si>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</si>
  <si>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</si>
  <si>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</si>
  <si>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</si>
  <si>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</si>
  <si>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</si>
  <si>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</si>
  <si>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</si>
  <si>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</si>
  <si>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</si>
  <si>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</si>
  <si>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</si>
  <si>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</si>
  <si>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</si>
  <si>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</si>
  <si>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</si>
  <si>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</si>
  <si>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</si>
  <si>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</si>
  <si>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</si>
  <si>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</si>
  <si>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</si>
  <si>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</si>
  <si>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</si>
  <si>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</si>
  <si>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</si>
  <si>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</si>
  <si>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</si>
  <si>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</si>
  <si>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</si>
  <si>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</si>
  <si>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</si>
  <si>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</si>
  <si>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</si>
  <si>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</si>
  <si>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</si>
  <si>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</si>
  <si>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</si>
  <si>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</si>
  <si>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</si>
  <si>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</si>
  <si>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</si>
  <si>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</si>
  <si>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</si>
  <si>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</si>
  <si>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</si>
  <si>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</si>
  <si>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</si>
  <si>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</si>
  <si>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</si>
  <si>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</si>
  <si>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</si>
  <si>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</si>
  <si>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</si>
  <si>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</si>
  <si>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</si>
  <si>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</si>
  <si>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</si>
  <si>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</si>
  <si>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</si>
  <si>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</si>
  <si>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</si>
  <si>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</si>
  <si>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</si>
  <si>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</si>
  <si>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</si>
  <si>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</si>
  <si>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</si>
  <si>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</si>
  <si>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</si>
  <si>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</si>
  <si>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</si>
  <si>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</si>
  <si>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</si>
  <si>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</si>
  <si>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</si>
  <si>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</si>
  <si>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</si>
  <si>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</si>
  <si>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</si>
  <si>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</si>
  <si>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</si>
  <si>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</si>
  <si>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</si>
  <si>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</si>
  <si>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</si>
  <si>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</si>
  <si>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</si>
  <si>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</si>
  <si>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</si>
  <si>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</si>
  <si>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</si>
  <si>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</si>
  <si>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</si>
  <si>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</si>
  <si>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</si>
  <si>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</si>
  <si>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</si>
  <si>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</si>
  <si>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</si>
  <si>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</si>
  <si>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</si>
  <si>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</si>
  <si>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</si>
  <si>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</si>
  <si>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</si>
  <si>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</si>
  <si>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</si>
  <si>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</si>
  <si>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</si>
  <si>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</si>
  <si>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</si>
  <si>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</si>
  <si>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</si>
  <si>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</si>
  <si>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</si>
  <si>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</si>
  <si>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</si>
  <si>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</si>
  <si>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</si>
  <si>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</si>
  <si>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</si>
  <si>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</si>
  <si>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</si>
  <si>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</si>
  <si>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</si>
  <si>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</si>
  <si>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</si>
  <si>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</si>
  <si>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</si>
  <si>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</si>
  <si>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</si>
  <si>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</si>
  <si>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</si>
  <si>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</si>
  <si>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</si>
  <si>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</si>
  <si>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</si>
  <si>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</si>
  <si>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</si>
  <si>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</si>
  <si>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</si>
  <si>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</si>
  <si>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</si>
  <si>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</si>
  <si>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</si>
  <si>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</si>
  <si>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</si>
  <si>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</si>
  <si>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</si>
  <si>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</si>
  <si>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</si>
  <si>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</si>
  <si>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</si>
  <si>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</si>
  <si>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</si>
  <si>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</si>
  <si>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</si>
  <si>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</si>
  <si>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</si>
  <si>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</si>
  <si>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</si>
  <si>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</si>
  <si>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</si>
  <si>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</si>
  <si>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</si>
  <si>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</si>
  <si>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</si>
  <si>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</si>
  <si>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</si>
  <si>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</si>
  <si>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</si>
  <si>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</si>
  <si>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</si>
  <si>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</si>
  <si>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</si>
  <si>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</si>
  <si>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</si>
  <si>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</si>
  <si>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</si>
  <si>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</si>
  <si>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</si>
  <si>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</si>
  <si>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</si>
  <si>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</si>
  <si>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</si>
  <si>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</si>
  <si>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</si>
  <si>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</si>
  <si>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</si>
  <si>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</si>
  <si>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</si>
  <si>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</si>
  <si>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</si>
  <si>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</si>
  <si>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</si>
  <si>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</si>
  <si>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</si>
  <si>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</si>
  <si>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</si>
  <si>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</si>
  <si>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</si>
  <si>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</si>
  <si>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</si>
  <si>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</si>
  <si>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</si>
  <si>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</si>
  <si>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</si>
  <si>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</si>
  <si>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</si>
  <si>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</si>
  <si>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</si>
  <si>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</si>
  <si>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</si>
  <si>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</si>
  <si>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</si>
  <si>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</si>
  <si>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</si>
  <si>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</si>
  <si>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</si>
  <si>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</si>
  <si>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</si>
  <si>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</si>
  <si>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</si>
  <si>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</si>
  <si>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</si>
  <si>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</si>
  <si>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</si>
  <si>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</si>
  <si>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</si>
  <si>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</si>
  <si>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</si>
  <si>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</si>
  <si>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</si>
  <si>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</si>
  <si>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</si>
  <si>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</si>
  <si>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</si>
  <si>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</si>
  <si>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</si>
  <si>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</si>
  <si>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</si>
  <si>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</si>
  <si>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</si>
  <si>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</si>
  <si>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</si>
  <si>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</si>
  <si>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</si>
  <si>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</si>
  <si>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</si>
  <si>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</si>
  <si>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</si>
  <si>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</si>
  <si>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</si>
  <si>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</si>
  <si>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</si>
  <si>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</si>
  <si>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</si>
  <si>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</si>
  <si>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</si>
  <si>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</si>
  <si>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</si>
  <si>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</si>
  <si>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</si>
  <si>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</si>
  <si>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</si>
  <si>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</si>
  <si>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</si>
  <si>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</si>
  <si>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</si>
  <si>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</si>
  <si>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</si>
  <si>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</si>
  <si>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</si>
  <si>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</si>
  <si>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</si>
  <si>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</si>
  <si>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</si>
  <si>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</si>
  <si>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</si>
  <si>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</si>
  <si>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</si>
  <si>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</si>
  <si>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</si>
  <si>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</si>
  <si>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</si>
  <si>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</si>
  <si>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</si>
  <si>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</si>
  <si>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</si>
  <si>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</si>
  <si>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</si>
  <si>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</si>
  <si>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</si>
  <si>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</si>
  <si>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</si>
  <si>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</si>
  <si>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</si>
  <si>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</si>
  <si>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</si>
  <si>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</si>
  <si>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</si>
  <si>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</si>
  <si>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</si>
  <si>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</si>
  <si>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</si>
  <si>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</si>
  <si>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</si>
  <si>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</si>
  <si>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</si>
  <si>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</si>
  <si>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</si>
  <si>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</si>
  <si>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</si>
  <si>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</si>
  <si>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</si>
  <si>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</si>
  <si>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</si>
  <si>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</si>
  <si>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</si>
  <si>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</si>
  <si>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</si>
  <si>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</si>
  <si>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</si>
  <si>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</si>
  <si>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</si>
  <si>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</si>
  <si>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</si>
  <si>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</si>
  <si>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</si>
  <si>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</si>
  <si>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</si>
  <si>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</si>
  <si>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</si>
  <si>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</si>
  <si>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</si>
  <si>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</si>
  <si>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</si>
  <si>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</si>
  <si>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</si>
  <si>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</si>
  <si>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</si>
  <si>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</si>
  <si>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</si>
  <si>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</si>
  <si>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</si>
  <si>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</si>
  <si>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</si>
  <si>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</si>
  <si>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</si>
  <si>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</si>
  <si>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</si>
  <si>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</si>
  <si>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</si>
  <si>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</si>
  <si>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</si>
  <si>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</si>
  <si>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</si>
  <si>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</si>
  <si>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</si>
  <si>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</si>
  <si>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</si>
  <si>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</si>
  <si>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</si>
  <si>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</si>
  <si>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</si>
  <si>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</si>
  <si>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</si>
  <si>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</si>
  <si>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</si>
  <si>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</si>
  <si>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</si>
  <si>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</si>
  <si>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</si>
  <si>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</si>
  <si>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</si>
  <si>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</si>
  <si>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</si>
  <si>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</si>
  <si>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</si>
  <si>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</si>
  <si>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</si>
  <si>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</si>
  <si>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</si>
  <si>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</si>
  <si>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</si>
  <si>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</si>
  <si>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</si>
  <si>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</si>
  <si>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</si>
  <si>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</si>
  <si>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</si>
  <si>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</si>
  <si>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</si>
  <si>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</si>
  <si>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</si>
  <si>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</si>
  <si>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</si>
  <si>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</si>
  <si>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</si>
  <si>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</si>
  <si>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</si>
  <si>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</si>
  <si>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</si>
  <si>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</si>
  <si>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</si>
  <si>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</si>
  <si>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</si>
  <si>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</si>
  <si>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</si>
  <si>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</si>
  <si>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</si>
  <si>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</si>
  <si>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</si>
  <si>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</si>
  <si>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</si>
  <si>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</si>
  <si>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</si>
  <si>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</si>
  <si>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</si>
  <si>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</si>
  <si>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</si>
  <si>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</si>
  <si>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</si>
  <si>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</si>
  <si>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</si>
  <si>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</si>
  <si>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</si>
  <si>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</si>
  <si>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</si>
  <si>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</si>
  <si>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</si>
  <si>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</si>
  <si>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</si>
  <si>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</si>
  <si>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</si>
  <si>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</si>
  <si>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</si>
  <si>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</si>
  <si>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</si>
  <si>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</si>
  <si>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</si>
  <si>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</si>
  <si>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</si>
  <si>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</si>
  <si>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</si>
  <si>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</si>
  <si>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</si>
  <si>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</si>
  <si>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</si>
  <si>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</si>
  <si>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</si>
  <si>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</si>
  <si>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</si>
  <si>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</si>
  <si>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</si>
  <si>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</si>
  <si>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</si>
  <si>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</si>
  <si>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</si>
  <si>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</si>
  <si>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</si>
  <si>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</si>
  <si>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</si>
  <si>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</si>
  <si>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</si>
  <si>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</si>
  <si>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</si>
  <si>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</si>
  <si>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</si>
  <si>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</si>
  <si>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</si>
  <si>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</si>
  <si>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</si>
  <si>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</si>
  <si>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</si>
  <si>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</si>
  <si>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</si>
  <si>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</si>
  <si>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</si>
  <si>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</si>
  <si>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</si>
  <si>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</si>
  <si>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</si>
  <si>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</si>
  <si>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</si>
  <si>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</si>
  <si>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</si>
  <si>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</si>
  <si>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</si>
  <si>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</si>
  <si>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</si>
  <si>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</si>
  <si>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</si>
  <si>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</si>
  <si>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</si>
  <si>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</si>
  <si>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</si>
  <si>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</si>
  <si>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</si>
  <si>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</si>
  <si>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</si>
  <si>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</si>
  <si>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</si>
  <si>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</si>
  <si>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</si>
  <si>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</si>
  <si>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</si>
  <si>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</si>
  <si>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</si>
  <si>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</si>
  <si>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</si>
  <si>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</si>
  <si>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</si>
  <si>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</si>
  <si>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</si>
  <si>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</si>
  <si>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</si>
  <si>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</si>
  <si>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</si>
  <si>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</si>
  <si>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</si>
  <si>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</si>
  <si>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</si>
  <si>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</si>
  <si>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</si>
  <si>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</si>
  <si>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</si>
  <si>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</si>
  <si>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</si>
  <si>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</si>
  <si>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</si>
  <si>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</si>
  <si>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</si>
  <si>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</si>
  <si>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</si>
  <si>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</si>
  <si>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</si>
  <si>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</si>
  <si>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</si>
  <si>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</si>
  <si>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</si>
  <si>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</si>
  <si>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</si>
  <si>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</si>
  <si>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</si>
  <si>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</si>
  <si>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</si>
  <si>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</si>
  <si>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</si>
  <si>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</si>
  <si>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</si>
  <si>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</si>
  <si>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</si>
  <si>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</si>
  <si>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</si>
  <si>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</si>
  <si>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</si>
  <si>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</si>
  <si>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</si>
  <si>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</si>
  <si>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</si>
  <si>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</si>
  <si>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</si>
  <si>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</si>
  <si>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</si>
  <si>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</si>
  <si>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</si>
  <si>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</si>
  <si>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</si>
  <si>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</si>
  <si>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</si>
  <si>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</si>
  <si>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</si>
  <si>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</si>
  <si>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</si>
  <si>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</si>
  <si>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</si>
  <si>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</si>
  <si>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</si>
  <si>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</si>
  <si>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</si>
  <si>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</si>
  <si>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</si>
  <si>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</si>
  <si>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</si>
  <si>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</si>
  <si>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</si>
  <si>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</si>
  <si>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</si>
  <si>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</si>
  <si>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</si>
  <si>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</si>
  <si>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</si>
  <si>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</si>
  <si>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</si>
  <si>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</si>
  <si>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</si>
  <si>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</si>
  <si>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</si>
  <si>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</si>
  <si>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</si>
  <si>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</si>
  <si>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</si>
  <si>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</si>
  <si>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</si>
  <si>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</si>
  <si>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</si>
  <si>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</si>
  <si>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</si>
  <si>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</si>
  <si>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</si>
  <si>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</si>
  <si>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</si>
  <si>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</si>
  <si>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</si>
  <si>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</si>
  <si>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</si>
  <si>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</si>
  <si>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</si>
  <si>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</si>
  <si>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</si>
  <si>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</si>
  <si>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</si>
  <si>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</si>
  <si>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</si>
  <si>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</si>
  <si>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</si>
  <si>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</si>
  <si>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</si>
  <si>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</si>
  <si>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</si>
  <si>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</si>
  <si>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</si>
  <si>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</si>
  <si>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</si>
  <si>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</si>
  <si>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</si>
  <si>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</si>
  <si>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</si>
  <si>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</si>
  <si>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</si>
  <si>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</si>
  <si>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</si>
  <si>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</si>
  <si>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</si>
  <si>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</si>
  <si>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</si>
  <si>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</si>
  <si>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</si>
  <si>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</si>
  <si>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</si>
  <si>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</si>
  <si>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</si>
  <si>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</si>
  <si>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</si>
  <si>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</si>
  <si>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</si>
  <si>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</si>
  <si>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</si>
  <si>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</si>
  <si>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</si>
  <si>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</si>
  <si>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</si>
  <si>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</si>
  <si>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</si>
  <si>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</si>
  <si>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</si>
  <si>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</si>
  <si>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</si>
  <si>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</si>
  <si>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</si>
  <si>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</si>
  <si>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</si>
  <si>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</si>
  <si>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</si>
  <si>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</si>
  <si>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</si>
  <si>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</si>
  <si>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</si>
  <si>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</si>
  <si>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</si>
  <si>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</si>
  <si>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</si>
  <si>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</si>
  <si>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</si>
  <si>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</si>
  <si>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</si>
  <si>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</si>
  <si>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</si>
  <si>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</si>
  <si>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</si>
  <si>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</si>
  <si>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</si>
  <si>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</si>
  <si>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</si>
  <si>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</si>
  <si>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</si>
  <si>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</si>
  <si>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</si>
  <si>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</si>
  <si>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</si>
  <si>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</si>
  <si>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</si>
  <si>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</si>
  <si>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</si>
  <si>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</si>
  <si>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</si>
  <si>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</si>
  <si>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</si>
  <si>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</si>
  <si>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</si>
  <si>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</si>
  <si>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</si>
  <si>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</si>
  <si>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</si>
  <si>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</si>
  <si>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</si>
  <si>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</si>
  <si>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</si>
  <si>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</si>
  <si>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</si>
  <si>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</si>
  <si>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</si>
  <si>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</si>
  <si>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</si>
  <si>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</si>
  <si>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</si>
  <si>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</si>
  <si>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</si>
  <si>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</si>
  <si>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</si>
  <si>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</si>
  <si>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</si>
  <si>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</si>
  <si>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</si>
  <si>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</si>
  <si>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</si>
  <si>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</si>
  <si>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</si>
  <si>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</si>
  <si>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</si>
  <si>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</si>
  <si>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</si>
  <si>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</si>
  <si>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</si>
  <si>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</si>
  <si>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</si>
  <si>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</si>
  <si>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</si>
  <si>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</si>
  <si>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</si>
  <si>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</si>
  <si>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</si>
  <si>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</si>
  <si>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</si>
  <si>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</si>
  <si>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</si>
  <si>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</si>
  <si>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</si>
  <si>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</si>
  <si>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</si>
  <si>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</si>
  <si>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</si>
  <si>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</si>
  <si>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</si>
  <si>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</si>
  <si>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</si>
  <si>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</si>
  <si>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</si>
  <si>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</si>
  <si>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</si>
  <si>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</si>
  <si>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</si>
  <si>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</si>
  <si>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</si>
  <si>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</si>
  <si>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</si>
  <si>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</si>
  <si>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</si>
  <si>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</si>
  <si>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</si>
  <si>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</si>
  <si>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</si>
  <si>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</si>
  <si>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</si>
  <si>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</si>
  <si>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</si>
  <si>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</si>
  <si>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</si>
  <si>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</si>
  <si>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</si>
  <si>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</si>
  <si>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</si>
  <si>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</si>
  <si>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</si>
  <si>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</si>
  <si>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</si>
  <si>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</si>
  <si>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</si>
  <si>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</si>
  <si>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</si>
  <si>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</si>
  <si>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</si>
  <si>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</si>
  <si>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</si>
  <si>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</si>
  <si>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</si>
  <si>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</si>
  <si>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</si>
  <si>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</si>
  <si>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</si>
  <si>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</si>
  <si>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</si>
  <si>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</si>
  <si>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</si>
  <si>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</si>
  <si>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</si>
  <si>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</si>
  <si>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</si>
  <si>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</si>
  <si>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</si>
  <si>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</si>
  <si>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</si>
  <si>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</si>
  <si>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</si>
  <si>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</si>
  <si>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</si>
  <si>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</si>
  <si>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</si>
  <si>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</si>
  <si>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</si>
  <si>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</si>
  <si>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</si>
  <si>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</si>
  <si>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</si>
  <si>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</si>
  <si>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</si>
  <si>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</si>
  <si>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</si>
  <si>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</si>
  <si>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</si>
  <si>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</si>
  <si>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</si>
  <si>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</si>
  <si>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</si>
  <si>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</si>
  <si>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</si>
  <si>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</si>
  <si>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</si>
  <si>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</si>
  <si>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</si>
  <si>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</si>
  <si>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</si>
  <si>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</si>
  <si>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</si>
  <si>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</si>
  <si>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</si>
  <si>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</si>
  <si>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</si>
  <si>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</si>
  <si>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</si>
  <si>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</si>
  <si>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</si>
  <si>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</si>
  <si>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</si>
  <si>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</si>
  <si>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</si>
  <si>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</si>
  <si>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</si>
  <si>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</si>
  <si>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</si>
  <si>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</si>
  <si>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</si>
  <si>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</si>
  <si>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</si>
  <si>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</si>
  <si>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</si>
  <si>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</si>
  <si>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</si>
  <si>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</si>
  <si>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</si>
  <si>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</si>
  <si>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</si>
  <si>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</si>
  <si>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</si>
  <si>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</si>
  <si>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</si>
  <si>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</si>
  <si>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</si>
  <si>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</si>
  <si>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</si>
  <si>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</si>
  <si>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</si>
  <si>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</si>
  <si>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</si>
  <si>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</si>
  <si>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</si>
  <si>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</si>
  <si>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</si>
  <si>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</si>
  <si>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</si>
  <si>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</si>
  <si>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</si>
  <si>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</si>
  <si>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</si>
  <si>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</si>
  <si>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</si>
  <si>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</si>
  <si>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</si>
  <si>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</si>
  <si>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</si>
  <si>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</si>
  <si>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</si>
  <si>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</si>
  <si>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</si>
  <si>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</si>
  <si>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</si>
  <si>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</si>
  <si>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</si>
  <si>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</si>
  <si>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</si>
  <si>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</si>
  <si>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</si>
  <si>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</si>
  <si>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</si>
  <si>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</si>
  <si>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</si>
  <si>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</si>
  <si>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</si>
  <si>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</si>
  <si>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</si>
  <si>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</si>
  <si>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</si>
  <si>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</si>
  <si>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</si>
  <si>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</si>
  <si>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</si>
  <si>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</si>
  <si>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</si>
  <si>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</si>
  <si>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</si>
  <si>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</si>
  <si>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</si>
  <si>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</si>
  <si>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</si>
  <si>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</si>
  <si>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</si>
  <si>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</si>
  <si>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</si>
  <si>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</si>
  <si>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</si>
  <si>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</si>
  <si>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</si>
  <si>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</si>
  <si>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</si>
  <si>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</si>
  <si>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</si>
  <si>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</si>
  <si>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</si>
  <si>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</si>
  <si>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</si>
  <si>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</si>
  <si>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</si>
  <si>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</si>
  <si>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</si>
  <si>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</si>
  <si>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</si>
  <si>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</si>
  <si>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</si>
  <si>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</si>
  <si>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</si>
  <si>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</si>
  <si>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</si>
  <si>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</si>
  <si>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</si>
  <si>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</si>
  <si>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</si>
  <si>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</si>
  <si>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</si>
  <si>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</si>
  <si>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</si>
  <si>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</si>
  <si>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</si>
  <si>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</si>
  <si>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</si>
  <si>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</si>
  <si>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</si>
  <si>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</si>
  <si>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</si>
  <si>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</si>
  <si>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</si>
  <si>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</si>
  <si>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</si>
  <si>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</si>
  <si>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</si>
  <si>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</si>
  <si>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</si>
  <si>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</si>
  <si>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</si>
  <si>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</si>
  <si>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</si>
  <si>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</si>
  <si>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</si>
  <si>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</si>
  <si>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</si>
  <si>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</si>
  <si>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</si>
  <si>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</si>
  <si>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</si>
  <si>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</si>
  <si>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</si>
  <si>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</si>
  <si>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</si>
  <si>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</si>
  <si>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</si>
  <si>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</si>
  <si>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</si>
  <si>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</si>
  <si>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</si>
  <si>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</si>
  <si>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</si>
  <si>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</si>
  <si>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</si>
  <si>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</si>
  <si>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</si>
  <si>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</si>
  <si>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</si>
  <si>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</si>
  <si>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</si>
  <si>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</si>
  <si>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</si>
  <si>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</si>
  <si>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</si>
  <si>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</si>
  <si>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</si>
  <si>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</si>
  <si>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</si>
  <si>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</si>
  <si>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</si>
  <si>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</si>
  <si>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</si>
  <si>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</si>
  <si>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</si>
  <si>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</si>
  <si>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</si>
  <si>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</si>
  <si>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</si>
  <si>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</si>
  <si>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</si>
  <si>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</si>
  <si>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</si>
  <si>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</si>
  <si>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</si>
  <si>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</si>
  <si>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</si>
  <si>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</si>
  <si>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</si>
  <si>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</si>
  <si>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</si>
  <si>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</si>
  <si>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</si>
  <si>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</si>
  <si>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</si>
  <si>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</si>
  <si>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</si>
  <si>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</si>
  <si>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</si>
  <si>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</si>
  <si>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</si>
  <si>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</si>
  <si>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</si>
  <si>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</si>
  <si>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</si>
  <si>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</si>
  <si>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</si>
  <si>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</si>
  <si>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</si>
  <si>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</si>
  <si>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</si>
  <si>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</si>
  <si>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</si>
  <si>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</si>
  <si>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</si>
  <si>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</si>
  <si>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</si>
  <si>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</si>
  <si>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</si>
  <si>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</si>
  <si>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</si>
  <si>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</si>
  <si>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</si>
  <si>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</si>
  <si>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</si>
  <si>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</si>
  <si>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</si>
  <si>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</si>
  <si>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</si>
  <si>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</si>
  <si>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</si>
  <si>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</si>
  <si>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</si>
  <si>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</si>
  <si>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</si>
  <si>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</si>
  <si>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</si>
  <si>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</si>
  <si>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</si>
  <si>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</si>
  <si>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</si>
  <si>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</si>
  <si>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</si>
  <si>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</si>
  <si>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</si>
  <si>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</si>
  <si>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</si>
  <si>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</si>
  <si>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</si>
  <si>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</si>
  <si>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</si>
  <si>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</si>
  <si>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</si>
  <si>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</si>
  <si>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</si>
  <si>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</si>
  <si>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</si>
  <si>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</si>
  <si>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</si>
  <si>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</si>
  <si>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</si>
  <si>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</si>
  <si>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</si>
  <si>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</si>
  <si>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</si>
  <si>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</si>
  <si>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</si>
  <si>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</si>
  <si>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</si>
  <si>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</si>
  <si>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</si>
  <si>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</si>
  <si>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</si>
  <si>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</si>
  <si>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</si>
  <si>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</si>
  <si>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</si>
  <si>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</si>
  <si>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</si>
  <si>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</si>
  <si>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</si>
  <si>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</si>
  <si>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</si>
  <si>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</si>
  <si>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</si>
  <si>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</si>
  <si>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</si>
  <si>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</si>
  <si>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</si>
  <si>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</si>
  <si>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</si>
  <si>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</si>
  <si>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</si>
  <si>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</si>
  <si>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</si>
  <si>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</si>
  <si>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</si>
  <si>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</si>
  <si>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</si>
  <si>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</si>
  <si>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</si>
  <si>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</si>
  <si>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</si>
  <si>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</si>
  <si>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</si>
  <si>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</si>
  <si>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</si>
  <si>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</si>
  <si>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</si>
  <si>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</si>
  <si>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</si>
  <si>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</si>
  <si>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</si>
  <si>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</si>
  <si>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</si>
  <si>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</si>
  <si>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</si>
  <si>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</si>
  <si>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</si>
  <si>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</si>
  <si>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</si>
  <si>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</si>
  <si>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</si>
  <si>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</si>
  <si>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</si>
  <si>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</si>
  <si>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</si>
  <si>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</si>
  <si>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</si>
  <si>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</si>
  <si>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</si>
  <si>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</si>
  <si>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</si>
  <si>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</si>
  <si>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</si>
  <si>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</si>
  <si>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</si>
  <si>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</si>
  <si>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</si>
  <si>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</si>
  <si>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</si>
  <si>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</si>
  <si>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</si>
  <si>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</si>
  <si>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</si>
  <si>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</si>
  <si>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</si>
  <si>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</si>
  <si>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</si>
  <si>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</si>
  <si>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</si>
  <si>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</si>
  <si>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</si>
  <si>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</si>
  <si>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</si>
  <si>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</si>
  <si>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</si>
  <si>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</si>
  <si>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</si>
  <si>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</si>
  <si>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</si>
  <si>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</si>
  <si>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</si>
  <si>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</si>
  <si>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</si>
  <si>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</si>
  <si>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</si>
  <si>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</si>
  <si>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</si>
  <si>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</si>
  <si>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</si>
  <si>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</si>
  <si>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</si>
  <si>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</si>
  <si>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</si>
  <si>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</si>
  <si>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</si>
  <si>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</si>
  <si>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</si>
  <si>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</si>
  <si>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</si>
  <si>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</si>
  <si>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</si>
  <si>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</si>
  <si>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</si>
  <si>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</si>
  <si>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</si>
  <si>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</si>
  <si>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</si>
  <si>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</si>
  <si>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</si>
  <si>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</si>
  <si>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</si>
  <si>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</si>
  <si>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</si>
  <si>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</si>
  <si>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</si>
  <si>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</si>
  <si>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</si>
  <si>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</si>
  <si>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</si>
  <si>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</si>
  <si>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</si>
  <si>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</si>
  <si>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</si>
  <si>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</si>
  <si>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</si>
  <si>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</si>
  <si>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</si>
  <si>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</si>
  <si>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</si>
  <si>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</si>
  <si>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</si>
  <si>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</si>
  <si>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</si>
  <si>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</si>
  <si>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</si>
  <si>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</si>
  <si>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</si>
  <si>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</si>
  <si>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</si>
  <si>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</si>
  <si>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</si>
  <si>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</si>
  <si>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</si>
  <si>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</si>
  <si>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</si>
  <si>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</si>
  <si>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</si>
  <si>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</si>
  <si>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</si>
  <si>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</si>
  <si>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</si>
  <si>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</si>
  <si>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</si>
  <si>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</si>
  <si>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</si>
  <si>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</si>
  <si>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</si>
  <si>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</si>
  <si>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</si>
  <si>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</si>
  <si>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</si>
  <si>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</si>
  <si>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</si>
  <si>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</si>
  <si>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</si>
  <si>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</si>
  <si>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</si>
  <si>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</si>
  <si>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</si>
  <si>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</si>
  <si>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</si>
  <si>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</si>
  <si>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</si>
  <si>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</si>
  <si>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</si>
  <si>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</si>
  <si>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</si>
  <si>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</si>
  <si>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</si>
  <si>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</si>
  <si>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</si>
  <si>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</si>
  <si>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</si>
  <si>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</si>
  <si>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</si>
  <si>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</si>
  <si>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</si>
  <si>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</si>
  <si>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</si>
  <si>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</si>
  <si>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</si>
  <si>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</si>
  <si>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</si>
  <si>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</si>
  <si>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</si>
  <si>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</si>
  <si>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</si>
  <si>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</si>
  <si>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</si>
  <si>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</si>
  <si>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</si>
  <si>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</si>
  <si>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</si>
  <si>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</si>
  <si>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</si>
  <si>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</si>
  <si>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</si>
  <si>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</si>
  <si>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</si>
  <si>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</si>
  <si>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</si>
  <si>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</si>
  <si>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</si>
  <si>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</si>
  <si>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</si>
  <si>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</si>
  <si>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</si>
  <si>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</si>
  <si>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</si>
  <si>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</si>
  <si>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</si>
  <si>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</si>
  <si>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</si>
  <si>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</si>
  <si>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</si>
  <si>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</si>
  <si>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</si>
  <si>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</si>
  <si>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</si>
  <si>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</si>
  <si>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</si>
  <si>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</si>
  <si>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</si>
  <si>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</si>
  <si>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</si>
  <si>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</si>
  <si>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</si>
  <si>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</si>
  <si>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</si>
  <si>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</si>
  <si>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</si>
  <si>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</si>
  <si>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</si>
  <si>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</si>
  <si>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</si>
  <si>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</si>
  <si>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</si>
  <si>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</si>
  <si>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</si>
  <si>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</si>
  <si>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</si>
  <si>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</si>
  <si>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</si>
  <si>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</si>
  <si>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</si>
  <si>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</si>
  <si>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</si>
  <si>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</si>
  <si>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</si>
  <si>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</si>
  <si>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</si>
  <si>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</si>
  <si>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</si>
  <si>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</si>
  <si>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</si>
  <si>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</si>
  <si>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</si>
  <si>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</si>
  <si>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</si>
  <si>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</si>
  <si>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</si>
  <si>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</si>
  <si>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</si>
  <si>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</si>
  <si>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</si>
  <si>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</si>
  <si>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</si>
  <si>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</si>
  <si>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</si>
  <si>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</si>
  <si>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</si>
  <si>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</si>
  <si>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</si>
  <si>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</si>
  <si>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</si>
  <si>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</si>
  <si>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</si>
  <si>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</si>
  <si>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</si>
  <si>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</si>
  <si>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</si>
  <si>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</si>
  <si>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</si>
  <si>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</si>
  <si>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</si>
  <si>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</si>
  <si>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</si>
  <si>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</si>
  <si>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</si>
  <si>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</si>
  <si>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</si>
  <si>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</si>
  <si>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</si>
  <si>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</si>
  <si>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</si>
  <si>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</si>
  <si>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</si>
  <si>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</si>
  <si>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</si>
  <si>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</si>
  <si>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</si>
  <si>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</si>
  <si>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</si>
  <si>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</si>
  <si>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</si>
  <si>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</si>
  <si>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</si>
  <si>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</si>
  <si>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</si>
  <si>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</si>
  <si>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</si>
  <si>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</si>
  <si>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</si>
  <si>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</si>
  <si>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</si>
  <si>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</si>
  <si>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</si>
  <si>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</si>
  <si>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</si>
  <si>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</si>
  <si>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</si>
  <si>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</si>
  <si>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</si>
  <si>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</si>
  <si>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</si>
  <si>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</si>
  <si>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</si>
  <si>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</si>
  <si>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</si>
  <si>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</si>
  <si>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</si>
  <si>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</si>
  <si>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</si>
  <si>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</si>
  <si>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</si>
  <si>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</si>
  <si>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</si>
  <si>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</si>
  <si>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</si>
  <si>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</si>
  <si>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</si>
  <si>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</si>
  <si>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</si>
  <si>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</si>
  <si>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</si>
  <si>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</si>
  <si>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</si>
  <si>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</si>
  <si>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</si>
  <si>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</si>
  <si>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</si>
  <si>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</si>
  <si>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</si>
  <si>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</si>
  <si>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</si>
  <si>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</si>
  <si>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</si>
  <si>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</si>
  <si>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</si>
  <si>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</si>
  <si>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</si>
  <si>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</si>
  <si>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</si>
  <si>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</si>
  <si>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</si>
  <si>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</si>
  <si>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</si>
  <si>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</si>
  <si>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</si>
  <si>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</si>
  <si>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</si>
  <si>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</si>
  <si>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</si>
  <si>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</si>
  <si>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</si>
  <si>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</si>
  <si>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</si>
  <si>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</si>
  <si>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</si>
  <si>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</si>
  <si>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</si>
  <si>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</si>
  <si>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</si>
  <si>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</si>
  <si>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</si>
  <si>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</si>
  <si>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</si>
  <si>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</si>
  <si>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</si>
  <si>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</si>
  <si>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</si>
  <si>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</si>
  <si>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</si>
  <si>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</si>
  <si>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</si>
  <si>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</si>
  <si>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</si>
  <si>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</si>
  <si>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</si>
  <si>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</si>
  <si>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</si>
  <si>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</si>
  <si>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</si>
  <si>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</si>
  <si>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</si>
  <si>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</si>
  <si>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</si>
  <si>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</si>
  <si>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</si>
  <si>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</si>
  <si>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</si>
  <si>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</si>
  <si>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</si>
  <si>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</si>
  <si>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</si>
  <si>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</si>
  <si>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</si>
  <si>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</si>
  <si>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</si>
  <si>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</si>
  <si>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</si>
  <si>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</si>
  <si>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</si>
  <si>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</si>
  <si>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</si>
  <si>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</si>
  <si>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</si>
  <si>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</si>
  <si>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</si>
  <si>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</si>
  <si>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</si>
  <si>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</si>
  <si>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</si>
  <si>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</si>
  <si>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</si>
  <si>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</si>
  <si>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</si>
  <si>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</si>
  <si>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</si>
  <si>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</si>
  <si>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</si>
  <si>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</si>
  <si>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</si>
  <si>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</si>
  <si>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</si>
  <si>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</si>
  <si>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</si>
  <si>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</si>
  <si>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</si>
  <si>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</si>
  <si>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</si>
  <si>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</si>
  <si>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</si>
  <si>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</si>
  <si>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</si>
  <si>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</si>
  <si>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</si>
  <si>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</si>
  <si>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</si>
  <si>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</si>
  <si>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</si>
  <si>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</si>
  <si>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</si>
  <si>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</si>
  <si>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</si>
  <si>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</si>
  <si>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</si>
  <si>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</si>
  <si>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</si>
  <si>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</si>
  <si>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</si>
  <si>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</si>
  <si>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</si>
  <si>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</si>
  <si>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</si>
  <si>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</si>
  <si>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</si>
  <si>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</si>
  <si>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</si>
  <si>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</si>
  <si>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</si>
  <si>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</si>
  <si>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</si>
  <si>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</si>
  <si>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</si>
  <si>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</si>
  <si>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</si>
  <si>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</si>
  <si>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</si>
  <si>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</si>
  <si>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</si>
  <si>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</si>
  <si>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</si>
  <si>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</si>
  <si>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</si>
  <si>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</si>
  <si>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</si>
  <si>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</si>
  <si>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</si>
  <si>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</si>
  <si>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</si>
  <si>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</si>
  <si>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</si>
  <si>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</si>
  <si>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</si>
  <si>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</si>
  <si>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</si>
  <si>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</si>
  <si>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</si>
  <si>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</si>
  <si>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</si>
  <si>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</si>
  <si>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</si>
  <si>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</si>
  <si>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</si>
  <si>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</si>
  <si>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</si>
  <si>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</si>
  <si>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</si>
  <si>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</si>
  <si>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</si>
  <si>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</si>
  <si>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</si>
  <si>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</si>
  <si>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</si>
  <si>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</si>
  <si>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</si>
  <si>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</si>
  <si>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</si>
  <si>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</si>
  <si>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</si>
  <si>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</si>
  <si>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</si>
  <si>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</si>
  <si>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</si>
  <si>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</si>
  <si>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</si>
  <si>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</si>
  <si>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</si>
  <si>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</si>
  <si>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</si>
  <si>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</si>
  <si>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</si>
  <si>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</si>
  <si>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</si>
  <si>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</si>
  <si>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</si>
  <si>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</si>
  <si>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</si>
  <si>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</si>
  <si>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</si>
  <si>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</si>
  <si>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</si>
  <si>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</si>
  <si>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</si>
  <si>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</si>
  <si>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</si>
  <si>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</si>
  <si>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</si>
  <si>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</si>
  <si>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</si>
  <si>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</si>
  <si>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</si>
  <si>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</si>
  <si>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</si>
  <si>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</si>
  <si>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</si>
  <si>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</si>
  <si>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</si>
  <si>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</si>
  <si>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</si>
  <si>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</si>
  <si>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</si>
  <si>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</si>
  <si>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</si>
  <si>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</si>
  <si>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</si>
  <si>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</si>
  <si>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</si>
  <si>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</si>
  <si>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</si>
  <si>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</si>
  <si>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</si>
  <si>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</si>
  <si>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</si>
  <si>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</si>
  <si>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</si>
  <si>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</si>
  <si>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</si>
  <si>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</si>
  <si>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</si>
  <si>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</si>
  <si>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</si>
  <si>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</si>
  <si>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</si>
  <si>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</si>
  <si>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</si>
  <si>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</si>
  <si>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</si>
  <si>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</si>
  <si>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</si>
  <si>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</si>
  <si>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</si>
  <si>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</si>
  <si>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</si>
  <si>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</si>
  <si>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</si>
  <si>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</si>
  <si>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</si>
  <si>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</si>
  <si>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</si>
  <si>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</si>
  <si>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</si>
  <si>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</si>
  <si>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</si>
  <si>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</si>
  <si>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</si>
  <si>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</si>
  <si>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</si>
  <si>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</si>
  <si>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</si>
  <si>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</si>
  <si>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</si>
  <si>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</si>
  <si>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</si>
  <si>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</si>
  <si>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</si>
  <si>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</si>
  <si>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</si>
  <si>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</si>
  <si>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</si>
  <si>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</si>
  <si>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</si>
  <si>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</si>
  <si>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</si>
  <si>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</si>
  <si>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</si>
  <si>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</si>
  <si>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</si>
  <si>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</si>
  <si>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</si>
  <si>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</si>
  <si>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</si>
  <si>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</si>
  <si>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</si>
  <si>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</si>
  <si>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</si>
  <si>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</si>
  <si>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</si>
  <si>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</si>
  <si>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</si>
  <si>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</si>
  <si>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</si>
  <si>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</si>
  <si>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</si>
  <si>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</si>
  <si>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</si>
  <si>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</si>
  <si>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</si>
  <si>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</si>
  <si>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</si>
  <si>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</si>
  <si>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</si>
  <si>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</si>
  <si>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</si>
  <si>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</si>
  <si>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</si>
  <si>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</si>
  <si>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</si>
  <si>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</si>
  <si>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</si>
  <si>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</si>
  <si>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</si>
  <si>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</si>
  <si>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</si>
  <si>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</si>
  <si>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</si>
  <si>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</si>
  <si>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</si>
  <si>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</si>
  <si>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</si>
  <si>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</si>
  <si>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</si>
  <si>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</si>
  <si>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</si>
  <si>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</si>
  <si>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</si>
  <si>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</si>
  <si>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</si>
  <si>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</si>
  <si>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</si>
  <si>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</si>
  <si>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</si>
  <si>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</si>
  <si>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</si>
  <si>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</si>
  <si>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</si>
  <si>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</si>
  <si>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</si>
  <si>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</si>
  <si>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</si>
  <si>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</si>
  <si>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</si>
  <si>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</si>
  <si>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</si>
  <si>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</si>
  <si>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</si>
  <si>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</si>
  <si>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</si>
  <si>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</si>
  <si>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</si>
  <si>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</si>
  <si>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</si>
  <si>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</si>
  <si>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</si>
  <si>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</si>
  <si>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</si>
  <si>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</si>
  <si>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</si>
  <si>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</si>
  <si>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</si>
  <si>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</si>
  <si>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</si>
  <si>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</si>
  <si>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</si>
  <si>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</si>
  <si>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</si>
  <si>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</si>
  <si>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</si>
  <si>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</si>
  <si>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</si>
  <si>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</si>
  <si>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</si>
  <si>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</si>
  <si>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</si>
  <si>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</si>
  <si>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</si>
  <si>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</si>
  <si>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</si>
  <si>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</si>
  <si>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</si>
  <si>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</si>
  <si>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</si>
  <si>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</si>
  <si>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</si>
  <si>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</si>
  <si>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</si>
  <si>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</si>
  <si>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</si>
  <si>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</si>
  <si>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</si>
  <si>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</si>
  <si>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</si>
  <si>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</si>
  <si>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</si>
  <si>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</si>
  <si>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</si>
  <si>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</si>
  <si>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</si>
  <si>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</si>
  <si>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</si>
  <si>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</si>
  <si>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</si>
  <si>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</si>
  <si>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</si>
  <si>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</si>
  <si>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</si>
  <si>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</si>
  <si>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</si>
  <si>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</si>
  <si>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</si>
  <si>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</si>
  <si>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</si>
  <si>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</si>
  <si>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</si>
  <si>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</si>
  <si>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</si>
  <si>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</si>
  <si>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</si>
  <si>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</si>
  <si>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</si>
  <si>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</si>
  <si>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</si>
  <si>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</si>
  <si>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</si>
  <si>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</si>
  <si>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</si>
  <si>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</si>
  <si>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</si>
  <si>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</si>
  <si>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</si>
  <si>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</si>
  <si>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</si>
  <si>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</si>
  <si>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</si>
  <si>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</si>
  <si>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</si>
  <si>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</si>
  <si>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</si>
  <si>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</si>
  <si>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</si>
  <si>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</si>
  <si>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</si>
  <si>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</si>
  <si>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</si>
  <si>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</si>
  <si>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</si>
  <si>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</si>
  <si>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</si>
  <si>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</si>
  <si>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</si>
  <si>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</si>
  <si>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</si>
  <si>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</si>
  <si>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</si>
  <si>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</si>
  <si>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</si>
  <si>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</si>
  <si>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</si>
  <si>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</si>
  <si>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</si>
  <si>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</si>
  <si>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</si>
  <si>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</si>
  <si>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</si>
  <si>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</si>
  <si>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</si>
  <si>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</si>
  <si>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</si>
  <si>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</si>
  <si>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</si>
  <si>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</si>
  <si>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</si>
  <si>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</si>
  <si>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</si>
  <si>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</si>
  <si>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</si>
  <si>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</si>
  <si>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</si>
  <si>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</si>
  <si>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</si>
  <si>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</si>
  <si>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</si>
  <si>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</si>
  <si>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</si>
  <si>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</si>
  <si>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</si>
  <si>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</si>
  <si>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</si>
  <si>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</si>
  <si>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</si>
  <si>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</si>
  <si>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</si>
  <si>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</si>
  <si>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</si>
  <si>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</si>
  <si>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</si>
  <si>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</si>
  <si>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</si>
  <si>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</si>
  <si>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</si>
  <si>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</si>
  <si>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</si>
  <si>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</si>
  <si>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</si>
  <si>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</si>
  <si>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</si>
  <si>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</si>
  <si>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</si>
  <si>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</si>
  <si>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</si>
  <si>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</si>
  <si>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</si>
  <si>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</si>
  <si>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</si>
  <si>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</si>
  <si>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</si>
  <si>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</si>
  <si>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</si>
  <si>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</si>
  <si>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</si>
  <si>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</si>
  <si>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</si>
  <si>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</si>
  <si>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</si>
  <si>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</si>
  <si>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</si>
  <si>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</si>
  <si>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</si>
  <si>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</si>
  <si>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</si>
  <si>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</si>
  <si>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</si>
  <si>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</si>
  <si>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</si>
  <si>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</si>
  <si>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</si>
  <si>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</si>
  <si>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</si>
  <si>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</si>
  <si>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</si>
  <si>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</si>
  <si>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</si>
  <si>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</si>
  <si>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</si>
  <si>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</si>
  <si>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</si>
  <si>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</si>
  <si>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</si>
  <si>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</si>
  <si>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</si>
  <si>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</si>
  <si>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</si>
  <si>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</si>
  <si>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</si>
  <si>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</si>
  <si>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</si>
  <si>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</si>
  <si>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</si>
  <si>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</si>
  <si>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</si>
  <si>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</si>
  <si>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</si>
  <si>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</si>
  <si>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</si>
  <si>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</si>
  <si>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</si>
  <si>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</si>
  <si>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</si>
  <si>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</si>
  <si>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</si>
  <si>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</si>
  <si>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</si>
  <si>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</si>
  <si>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</si>
  <si>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</si>
  <si>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</si>
  <si>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</si>
  <si>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</si>
  <si>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</si>
  <si>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</si>
  <si>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</si>
  <si>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</si>
  <si>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</si>
  <si>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</si>
  <si>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</si>
  <si>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</si>
  <si>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</si>
  <si>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</si>
  <si>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</si>
  <si>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</si>
  <si>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</si>
  <si>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</si>
  <si>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</si>
  <si>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</si>
  <si>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</si>
  <si>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</si>
  <si>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</si>
  <si>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</si>
  <si>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</si>
  <si>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</si>
  <si>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</si>
  <si>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</si>
  <si>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</si>
  <si>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</si>
  <si>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</si>
  <si>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</si>
  <si>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</si>
  <si>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</si>
  <si>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</si>
  <si>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</si>
  <si>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</si>
  <si>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</si>
  <si>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</si>
  <si>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</si>
  <si>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</si>
  <si>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</si>
  <si>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</si>
  <si>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</si>
  <si>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</si>
  <si>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</si>
  <si>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</si>
  <si>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</si>
  <si>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</si>
  <si>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</si>
  <si>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</si>
  <si>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</si>
  <si>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</si>
  <si>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</si>
  <si>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</si>
  <si>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</si>
  <si>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</si>
  <si>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</si>
  <si>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</si>
  <si>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</si>
  <si>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</si>
  <si>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</si>
  <si>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</si>
  <si>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</si>
  <si>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</si>
  <si>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</si>
  <si>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</si>
  <si>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</si>
  <si>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</si>
  <si>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</si>
  <si>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</si>
  <si>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</si>
  <si>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</si>
  <si>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</si>
  <si>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</si>
  <si>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</si>
  <si>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</si>
  <si>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</si>
  <si>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</si>
  <si>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</si>
  <si>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</si>
  <si>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</si>
  <si>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</si>
  <si>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</si>
  <si>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</si>
  <si>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</si>
  <si>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</si>
  <si>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</si>
  <si>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</si>
  <si>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</si>
  <si>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</si>
  <si>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</si>
  <si>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</si>
  <si>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</si>
  <si>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</si>
  <si>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</si>
  <si>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</si>
  <si>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</si>
  <si>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</si>
  <si>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</si>
  <si>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</si>
  <si>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</si>
  <si>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</si>
  <si>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</si>
  <si>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</si>
  <si>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</si>
  <si>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</si>
  <si>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</si>
  <si>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</si>
  <si>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</si>
  <si>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</si>
  <si>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</si>
  <si>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</si>
  <si>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</si>
  <si>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</si>
  <si>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</si>
  <si>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</si>
  <si>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</si>
  <si>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</si>
  <si>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</si>
  <si>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</si>
  <si>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</si>
  <si>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</si>
  <si>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</si>
  <si>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</si>
  <si>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</si>
  <si>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</si>
  <si>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</si>
  <si>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</si>
  <si>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</si>
  <si>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</si>
  <si>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</si>
  <si>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</si>
  <si>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</si>
  <si>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</si>
  <si>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</si>
  <si>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</si>
  <si>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</si>
  <si>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</si>
  <si>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</si>
  <si>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</si>
  <si>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</si>
  <si>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</si>
  <si>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</si>
  <si>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</si>
  <si>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</si>
  <si>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</si>
  <si>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</si>
  <si>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</si>
  <si>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</si>
  <si>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</si>
  <si>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</si>
  <si>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</si>
  <si>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</si>
  <si>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</si>
  <si>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</si>
  <si>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</si>
  <si>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</si>
  <si>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</si>
  <si>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</si>
  <si>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</si>
  <si>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</si>
  <si>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</si>
  <si>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</si>
  <si>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</si>
  <si>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</si>
  <si>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</si>
  <si>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</si>
  <si>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</si>
  <si>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</si>
  <si>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</si>
  <si>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</si>
  <si>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</si>
  <si>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</si>
  <si>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</si>
  <si>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</si>
  <si>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</si>
  <si>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</si>
  <si>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</si>
  <si>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</si>
  <si>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</si>
  <si>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</si>
  <si>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</si>
  <si>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</si>
  <si>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</si>
  <si>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</si>
  <si>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</si>
  <si>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</si>
  <si>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</si>
  <si>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</si>
  <si>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</si>
  <si>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</si>
  <si>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</si>
  <si>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</si>
  <si>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</si>
  <si>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</si>
  <si>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</si>
  <si>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</si>
  <si>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</si>
  <si>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</si>
  <si>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</si>
  <si>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</si>
  <si>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</si>
  <si>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</si>
  <si>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</si>
  <si>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</si>
  <si>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</si>
  <si>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</si>
  <si>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</si>
  <si>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</si>
  <si>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</si>
  <si>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</si>
  <si>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</si>
  <si>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</si>
  <si>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</si>
  <si>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</si>
  <si>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</si>
  <si>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</si>
  <si>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</si>
  <si>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</si>
  <si>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</si>
  <si>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</si>
  <si>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</si>
  <si>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</si>
  <si>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</si>
  <si>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</si>
  <si>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</si>
  <si>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</si>
  <si>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</si>
  <si>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</si>
  <si>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</si>
  <si>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</si>
  <si>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</si>
  <si>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</si>
  <si>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</si>
  <si>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</si>
  <si>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</si>
  <si>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</si>
  <si>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</si>
  <si>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</si>
  <si>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</si>
  <si>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</si>
  <si>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</si>
  <si>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</si>
  <si>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</si>
  <si>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</si>
  <si>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</si>
  <si>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</si>
  <si>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</si>
  <si>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</si>
  <si>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</si>
  <si>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</si>
  <si>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</si>
  <si>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</si>
  <si>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</si>
  <si>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</si>
  <si>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</si>
  <si>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</si>
  <si>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</si>
  <si>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</si>
  <si>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</si>
  <si>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</si>
  <si>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</si>
  <si>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</si>
  <si>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</si>
  <si>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</si>
  <si>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</si>
  <si>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</si>
  <si>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</si>
  <si>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</si>
  <si>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</si>
  <si>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</si>
  <si>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</si>
  <si>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</si>
  <si>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</si>
  <si>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</si>
  <si>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</si>
  <si>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</si>
  <si>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</si>
  <si>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</si>
  <si>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</si>
  <si>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</si>
  <si>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</si>
  <si>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</si>
  <si>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</si>
  <si>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</si>
  <si>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</si>
  <si>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</si>
  <si>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</si>
  <si>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</si>
  <si>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</si>
  <si>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</si>
  <si>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</si>
  <si>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</si>
  <si>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</si>
  <si>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</si>
  <si>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</si>
  <si>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</si>
  <si>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</si>
  <si>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</si>
  <si>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</si>
  <si>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</si>
  <si>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</si>
  <si>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</si>
  <si>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</si>
  <si>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</si>
  <si>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</si>
  <si>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</si>
  <si>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</si>
  <si>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</si>
  <si>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</si>
  <si>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</si>
  <si>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</si>
  <si>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</si>
  <si>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</si>
  <si>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</si>
  <si>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</si>
  <si>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</si>
  <si>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</si>
  <si>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</si>
  <si>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</si>
  <si>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</si>
  <si>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</si>
  <si>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</si>
  <si>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</si>
  <si>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</si>
  <si>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</si>
  <si>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</si>
  <si>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</si>
  <si>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</si>
  <si>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</si>
  <si>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</si>
  <si>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</si>
  <si>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</si>
  <si>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</si>
  <si>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</si>
  <si>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</si>
  <si>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</si>
  <si>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</si>
  <si>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</si>
  <si>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</si>
  <si>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</si>
  <si>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</si>
  <si>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</si>
  <si>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</si>
  <si>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</si>
  <si>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</si>
  <si>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</si>
  <si>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</si>
  <si>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</si>
  <si>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</si>
  <si>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</si>
  <si>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</si>
  <si>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</si>
  <si>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</si>
  <si>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</si>
  <si>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</si>
  <si>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</si>
  <si>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</si>
  <si>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</si>
  <si>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</si>
  <si>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</si>
  <si>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</si>
  <si>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</si>
  <si>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</si>
  <si>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</si>
  <si>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</si>
  <si>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</si>
  <si>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</si>
  <si>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</si>
  <si>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</si>
  <si>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</si>
  <si>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</si>
  <si>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</si>
  <si>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</si>
  <si>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</si>
  <si>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</si>
  <si>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</si>
  <si>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</si>
  <si>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</si>
  <si>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</si>
  <si>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</si>
  <si>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</si>
  <si>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</si>
  <si>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</si>
  <si>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</si>
  <si>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</si>
  <si>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</si>
  <si>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</si>
  <si>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</si>
  <si>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</si>
  <si>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</si>
  <si>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</si>
  <si>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</si>
  <si>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</si>
  <si>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</si>
  <si>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</si>
  <si>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</si>
  <si>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</si>
  <si>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</si>
  <si>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</si>
  <si>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</si>
  <si>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</si>
  <si>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</si>
  <si>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</si>
  <si>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</si>
  <si>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</si>
  <si>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</si>
  <si>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</si>
  <si>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</si>
  <si>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</si>
  <si>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</si>
  <si>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</si>
  <si>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</si>
  <si>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</si>
  <si>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</si>
  <si>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</si>
  <si>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</si>
  <si>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</si>
  <si>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</si>
  <si>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</si>
  <si>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</si>
  <si>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</si>
  <si>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</si>
  <si>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</si>
  <si>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</si>
  <si>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</si>
  <si>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</si>
  <si>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</si>
  <si>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</si>
  <si>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</si>
  <si>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</si>
  <si>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</si>
  <si>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</si>
  <si>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</si>
  <si>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</si>
  <si>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</si>
  <si>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</si>
  <si>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</si>
  <si>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</si>
  <si>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</si>
  <si>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</si>
  <si>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</si>
  <si>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</si>
  <si>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</si>
  <si>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</si>
  <si>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</si>
  <si>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</si>
  <si>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</si>
  <si>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</si>
  <si>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</si>
  <si>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</si>
  <si>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</si>
  <si>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</si>
  <si>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</si>
  <si>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</si>
  <si>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</si>
  <si>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</si>
  <si>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</si>
  <si>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</si>
  <si>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</si>
  <si>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</si>
  <si>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</si>
  <si>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</si>
  <si>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</si>
  <si>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</si>
  <si>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</si>
  <si>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</si>
  <si>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</si>
  <si>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</si>
  <si>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</si>
  <si>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</si>
  <si>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</si>
  <si>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</si>
  <si>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</si>
  <si>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</si>
  <si>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</si>
  <si>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</si>
  <si>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</si>
  <si>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</si>
  <si>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</si>
  <si>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</si>
  <si>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</si>
  <si>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</si>
  <si>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</si>
  <si>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</si>
  <si>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</si>
  <si>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</si>
  <si>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</si>
  <si>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</si>
  <si>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</si>
  <si>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</si>
  <si>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</si>
  <si>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</si>
  <si>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</si>
  <si>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</si>
  <si>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</si>
  <si>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</si>
  <si>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</si>
  <si>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</si>
  <si>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</si>
  <si>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</si>
  <si>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</si>
  <si>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</si>
  <si>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</si>
  <si>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</si>
  <si>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</si>
  <si>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</si>
  <si>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</si>
  <si>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</si>
  <si>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</si>
  <si>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</si>
  <si>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</si>
  <si>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</si>
  <si>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</si>
  <si>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</si>
  <si>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</si>
  <si>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</si>
  <si>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</si>
  <si>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</si>
  <si>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</si>
  <si>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</si>
  <si>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</si>
  <si>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</si>
  <si>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</si>
  <si>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</si>
  <si>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</si>
  <si>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</si>
  <si>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</si>
  <si>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</si>
  <si>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</si>
  <si>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</si>
  <si>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</si>
  <si>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</si>
  <si>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</si>
  <si>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</si>
  <si>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</si>
  <si>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</si>
  <si>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</si>
  <si>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</si>
  <si>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</si>
  <si>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</si>
  <si>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</si>
  <si>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</si>
  <si>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</si>
  <si>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</si>
  <si>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</si>
  <si>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</si>
  <si>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</si>
  <si>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</si>
  <si>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</si>
  <si>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</si>
  <si>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</si>
  <si>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</si>
  <si>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</si>
  <si>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</si>
  <si>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</si>
  <si>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</si>
  <si>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</si>
  <si>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</si>
  <si>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</si>
  <si>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</si>
  <si>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</si>
  <si>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</si>
  <si>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</si>
  <si>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</si>
  <si>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</si>
  <si>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</si>
  <si>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</si>
  <si>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</si>
  <si>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</si>
  <si>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</si>
  <si>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</si>
  <si>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</si>
  <si>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</si>
  <si>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</si>
  <si>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</si>
  <si>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</si>
  <si>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</si>
  <si>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</si>
  <si>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</si>
  <si>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</si>
  <si>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</si>
  <si>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</si>
  <si>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</si>
  <si>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</si>
  <si>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</si>
  <si>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</si>
  <si>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</si>
  <si>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</si>
  <si>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</si>
  <si>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</si>
  <si>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</si>
  <si>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</si>
  <si>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</si>
  <si>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</si>
  <si>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</si>
  <si>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</si>
  <si>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</si>
  <si>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</si>
  <si>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</si>
  <si>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</si>
  <si>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</si>
  <si>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</si>
  <si>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</si>
  <si>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</si>
  <si>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</si>
  <si>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</si>
  <si>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</si>
  <si>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</si>
  <si>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</si>
  <si>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</si>
  <si>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</si>
  <si>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</si>
  <si>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</si>
  <si>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</si>
  <si>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</si>
  <si>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</si>
  <si>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</si>
  <si>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</si>
  <si>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</si>
  <si>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</si>
  <si>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</si>
  <si>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</si>
  <si>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</si>
  <si>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</si>
  <si>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</si>
  <si>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</si>
  <si>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</si>
  <si>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</si>
  <si>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</si>
  <si>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</si>
  <si>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</si>
  <si>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</si>
  <si>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</si>
  <si>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</si>
  <si>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</si>
  <si>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</si>
  <si>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</si>
  <si>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</si>
  <si>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</si>
  <si>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</si>
  <si>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</si>
  <si>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</si>
  <si>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</si>
  <si>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</si>
  <si>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</si>
  <si>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</si>
  <si>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</si>
  <si>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</si>
  <si>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</si>
  <si>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</si>
  <si>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</si>
  <si>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</si>
  <si>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</si>
  <si>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</si>
  <si>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</si>
  <si>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</si>
  <si>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</si>
  <si>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</si>
  <si>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</si>
  <si>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</si>
  <si>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</si>
  <si>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</si>
  <si>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</si>
  <si>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</si>
  <si>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</si>
  <si>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</si>
  <si>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</si>
  <si>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</si>
  <si>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</si>
  <si>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</si>
  <si>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</si>
  <si>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</si>
  <si>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</si>
  <si>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</si>
  <si>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</si>
  <si>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</si>
  <si>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</si>
  <si>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</si>
  <si>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</si>
  <si>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</si>
  <si>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</si>
  <si>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</si>
  <si>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</si>
  <si>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</si>
  <si>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</si>
  <si>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</si>
  <si>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</si>
  <si>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</si>
  <si>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</si>
  <si>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</si>
  <si>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</si>
  <si>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</si>
  <si>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</si>
  <si>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</si>
  <si>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</si>
  <si>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</si>
  <si>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</si>
  <si>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</si>
  <si>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</si>
  <si>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</si>
  <si>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</si>
  <si>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</si>
  <si>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</si>
  <si>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</si>
  <si>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</si>
  <si>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</si>
  <si>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</si>
  <si>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</si>
  <si>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</si>
  <si>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</si>
  <si>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</si>
  <si>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</si>
  <si>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</si>
  <si>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</si>
  <si>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</si>
  <si>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</si>
  <si>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</si>
  <si>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</si>
  <si>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</si>
  <si>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</si>
  <si>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</si>
  <si>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</si>
  <si>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</si>
  <si>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</si>
  <si>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</si>
  <si>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</si>
  <si>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</si>
  <si>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</si>
  <si>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</si>
  <si>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</si>
  <si>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</si>
  <si>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</si>
  <si>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</si>
  <si>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</si>
  <si>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</si>
  <si>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</si>
  <si>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</si>
  <si>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</si>
  <si>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</si>
  <si>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</si>
  <si>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</si>
  <si>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</si>
  <si>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</si>
  <si>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</si>
  <si>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</si>
  <si>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</si>
  <si>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</si>
  <si>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</si>
  <si>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</si>
  <si>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</si>
  <si>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</si>
  <si>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</si>
  <si>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</si>
  <si>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</si>
  <si>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</si>
  <si>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</si>
  <si>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</si>
  <si>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</si>
  <si>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</si>
  <si>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</si>
  <si>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</si>
  <si>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</si>
  <si>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</si>
  <si>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</si>
  <si>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</si>
  <si>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</si>
  <si>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</si>
  <si>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</si>
  <si>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</si>
  <si>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</si>
  <si>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</si>
  <si>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</si>
  <si>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</si>
  <si>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</si>
  <si>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</si>
  <si>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</si>
  <si>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</si>
  <si>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</si>
  <si>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</si>
  <si>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</si>
  <si>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</si>
  <si>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</si>
  <si>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</si>
  <si>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</si>
  <si>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</si>
  <si>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</si>
  <si>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</si>
  <si>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</si>
  <si>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</si>
  <si>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</si>
  <si>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</si>
  <si>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</si>
  <si>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</si>
  <si>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</si>
  <si>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</si>
  <si>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</si>
  <si>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</si>
  <si>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</si>
  <si>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</si>
  <si>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</si>
  <si>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</si>
  <si>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</si>
  <si>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</si>
  <si>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</si>
  <si>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</si>
  <si>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</si>
  <si>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</si>
  <si>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</si>
  <si>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</si>
  <si>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</si>
  <si>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</si>
  <si>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</si>
  <si>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</si>
  <si>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</si>
  <si>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</si>
  <si>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</si>
  <si>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</si>
  <si>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</si>
  <si>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</si>
  <si>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</si>
  <si>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</si>
  <si>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</si>
  <si>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</si>
  <si>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</si>
  <si>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</si>
  <si>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</si>
  <si>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</si>
  <si>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</si>
  <si>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</si>
  <si>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</si>
  <si>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</si>
  <si>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</si>
  <si>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</si>
  <si>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</si>
  <si>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</si>
  <si>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</si>
  <si>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</si>
  <si>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</si>
  <si>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</si>
  <si>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</si>
  <si>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</si>
  <si>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</si>
  <si>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</si>
  <si>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</si>
  <si>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</si>
  <si>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</si>
  <si>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</si>
  <si>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</si>
  <si>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</si>
  <si>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</si>
  <si>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</si>
  <si>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</si>
  <si>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</si>
  <si>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</si>
  <si>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</si>
  <si>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</si>
  <si>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</si>
  <si>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</si>
  <si>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</si>
  <si>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</si>
  <si>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</si>
  <si>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</si>
  <si>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</si>
  <si>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</si>
  <si>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</si>
  <si>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</si>
  <si>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</si>
  <si>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</si>
  <si>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</si>
  <si>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</si>
  <si>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</si>
  <si>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</si>
  <si>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</si>
  <si>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</si>
  <si>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</si>
  <si>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</si>
  <si>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</si>
  <si>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</si>
  <si>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</si>
  <si>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</si>
  <si>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</si>
  <si>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</si>
  <si>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</si>
  <si>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</si>
  <si>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</si>
  <si>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</si>
  <si>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</si>
  <si>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</si>
  <si>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</si>
  <si>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</si>
  <si>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</si>
  <si>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</si>
  <si>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</si>
  <si>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</si>
  <si>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</si>
  <si>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</si>
  <si>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</si>
  <si>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</si>
  <si>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</si>
  <si>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</si>
  <si>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</si>
  <si>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</si>
  <si>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</si>
  <si>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</si>
  <si>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</si>
  <si>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</si>
  <si>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</si>
  <si>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</si>
  <si>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</si>
  <si>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</si>
  <si>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</si>
  <si>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</si>
  <si>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</si>
  <si>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</si>
  <si>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</si>
  <si>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</si>
  <si>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</si>
  <si>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</si>
  <si>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</si>
  <si>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</si>
  <si>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</si>
  <si>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</si>
  <si>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</si>
  <si>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</si>
  <si>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</si>
  <si>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</si>
  <si>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</si>
  <si>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</si>
  <si>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</si>
  <si>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</si>
  <si>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</si>
  <si>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</si>
  <si>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</si>
  <si>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</si>
  <si>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</si>
  <si>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</si>
  <si>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</si>
  <si>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</si>
  <si>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</si>
  <si>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</si>
  <si>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</si>
  <si>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</si>
  <si>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</si>
  <si>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</si>
  <si>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</si>
  <si>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</si>
  <si>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</si>
  <si>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</si>
  <si>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</si>
  <si>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</si>
  <si>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</si>
  <si>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</si>
  <si>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</si>
  <si>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</si>
  <si>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</si>
  <si>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</si>
  <si>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</si>
  <si>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</si>
  <si>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</si>
  <si>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</si>
  <si>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</si>
  <si>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</si>
  <si>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</si>
  <si>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</si>
  <si>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</si>
  <si>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</si>
  <si>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</si>
  <si>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</si>
  <si>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</si>
  <si>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</si>
  <si>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</si>
  <si>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</si>
  <si>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</si>
  <si>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</si>
  <si>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</si>
  <si>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</si>
  <si>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</si>
  <si>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</si>
  <si>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</si>
  <si>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</si>
  <si>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</si>
  <si>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</si>
  <si>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</si>
  <si>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</si>
  <si>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</si>
  <si>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</si>
  <si>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</si>
  <si>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</si>
  <si>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</si>
  <si>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</si>
  <si>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</si>
  <si>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</si>
  <si>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</si>
  <si>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</si>
  <si>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</si>
  <si>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</si>
  <si>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</si>
  <si>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</si>
  <si>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</si>
  <si>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</si>
  <si>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</si>
  <si>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</si>
  <si>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</si>
  <si>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</si>
  <si>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</si>
  <si>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</si>
  <si>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</si>
  <si>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</si>
  <si>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</si>
  <si>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</si>
  <si>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</si>
  <si>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</si>
  <si>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</si>
  <si>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</si>
  <si>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</si>
  <si>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</si>
  <si>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</si>
  <si>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</si>
  <si>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</si>
  <si>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</si>
  <si>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</si>
  <si>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</si>
  <si>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</si>
  <si>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</si>
  <si>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</si>
  <si>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</si>
  <si>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</si>
  <si>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</si>
  <si>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</si>
  <si>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</si>
  <si>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</si>
  <si>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</si>
  <si>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</si>
  <si>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</si>
  <si>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</si>
  <si>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</si>
  <si>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</si>
  <si>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</si>
  <si>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</si>
  <si>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</si>
  <si>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</si>
  <si>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</si>
  <si>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</si>
  <si>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</si>
  <si>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</si>
  <si>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</si>
  <si>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</si>
  <si>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</si>
  <si>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</si>
  <si>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</si>
  <si>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</si>
  <si>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</si>
  <si>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</si>
  <si>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</si>
  <si>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</si>
  <si>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</si>
  <si>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</si>
  <si>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</si>
  <si>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</si>
  <si>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</si>
  <si>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</si>
  <si>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</si>
  <si>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</si>
  <si>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</si>
  <si>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</si>
  <si>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</si>
  <si>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</si>
  <si>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</si>
  <si>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</si>
  <si>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</si>
  <si>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</si>
  <si>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</si>
  <si>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</si>
  <si>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</si>
  <si>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</si>
  <si>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</si>
  <si>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</si>
  <si>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</si>
  <si>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</si>
  <si>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</si>
  <si>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</si>
  <si>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</si>
  <si>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</si>
  <si>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</si>
  <si>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</si>
  <si>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</si>
  <si>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</si>
  <si>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</si>
  <si>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</si>
  <si>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</si>
  <si>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</si>
  <si>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</si>
  <si>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</si>
  <si>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</si>
  <si>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</si>
  <si>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</si>
  <si>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</si>
  <si>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</si>
  <si>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</si>
  <si>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</si>
  <si>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</si>
  <si>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</si>
  <si>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</si>
  <si>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</si>
  <si>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</si>
  <si>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</si>
  <si>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</si>
  <si>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</si>
  <si>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</si>
  <si>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</si>
  <si>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</si>
  <si>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</si>
  <si>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</si>
  <si>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</si>
  <si>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</si>
  <si>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</si>
  <si>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</si>
  <si>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</si>
  <si>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</si>
  <si>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</si>
  <si>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</si>
  <si>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</si>
  <si>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</si>
  <si>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</si>
  <si>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</si>
  <si>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</si>
  <si>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</si>
  <si>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</si>
  <si>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</si>
  <si>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</si>
  <si>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</si>
  <si>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</si>
  <si>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</si>
  <si>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</si>
  <si>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</si>
  <si>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</si>
  <si>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</si>
  <si>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</si>
  <si>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</si>
  <si>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</si>
  <si>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</si>
  <si>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</si>
  <si>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</si>
  <si>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</si>
  <si>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</si>
  <si>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</si>
  <si>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</si>
  <si>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</si>
  <si>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</si>
  <si>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</si>
  <si>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</si>
  <si>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</si>
  <si>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</si>
  <si>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</si>
  <si>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</si>
  <si>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</si>
  <si>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</si>
  <si>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</si>
  <si>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</si>
  <si>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</si>
  <si>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</si>
  <si>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</si>
  <si>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</si>
  <si>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</si>
  <si>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</si>
  <si>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</si>
  <si>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</si>
  <si>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</si>
  <si>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</si>
  <si>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</si>
  <si>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</si>
  <si>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</si>
  <si>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</si>
  <si>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</si>
  <si>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</si>
  <si>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</si>
  <si>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</si>
  <si>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</si>
  <si>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</si>
  <si>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</si>
  <si>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</si>
  <si>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</si>
  <si>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</si>
  <si>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</si>
  <si>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</si>
  <si>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</si>
  <si>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</si>
  <si>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</si>
  <si>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</si>
  <si>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</si>
  <si>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</si>
  <si>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</si>
  <si>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</si>
  <si>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</si>
  <si>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</si>
  <si>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</si>
  <si>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</si>
  <si>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</si>
  <si>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</si>
  <si>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</si>
  <si>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</si>
  <si>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</si>
  <si>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</si>
  <si>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</si>
  <si>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</si>
  <si>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</si>
  <si>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</si>
  <si>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</si>
  <si>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</si>
  <si>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</si>
  <si>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</si>
  <si>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</si>
  <si>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</si>
  <si>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</si>
  <si>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</si>
  <si>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</si>
  <si>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</si>
  <si>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</si>
  <si>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</si>
  <si>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</si>
  <si>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</si>
  <si>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</si>
  <si>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</si>
  <si>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</si>
  <si>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</si>
  <si>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</si>
  <si>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</si>
  <si>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</si>
  <si>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</si>
  <si>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</si>
  <si>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</si>
  <si>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</si>
  <si>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</si>
  <si>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</si>
  <si>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</si>
  <si>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</si>
  <si>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</si>
  <si>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</si>
  <si>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</si>
  <si>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</si>
  <si>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</si>
  <si>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</si>
  <si>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</si>
  <si>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</si>
  <si>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</si>
  <si>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</si>
  <si>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</si>
  <si>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</si>
  <si>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</si>
  <si>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</si>
  <si>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</si>
  <si>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</si>
  <si>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</si>
  <si>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</si>
  <si>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</si>
  <si>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</si>
  <si>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</si>
  <si>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</si>
  <si>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</si>
  <si>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</si>
  <si>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</si>
  <si>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</si>
  <si>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</si>
  <si>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</si>
  <si>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</si>
  <si>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</si>
  <si>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</si>
  <si>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</si>
  <si>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</si>
  <si>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</si>
  <si>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</si>
  <si>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</si>
  <si>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</si>
  <si>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</si>
  <si>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</si>
  <si>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</si>
  <si>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</si>
  <si>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</si>
  <si>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</si>
  <si>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</si>
  <si>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</si>
  <si>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</si>
  <si>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</si>
  <si>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</si>
  <si>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</si>
  <si>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</si>
  <si>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</si>
  <si>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</si>
  <si>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</si>
  <si>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</si>
  <si>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</si>
  <si>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</si>
  <si>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</si>
  <si>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</si>
  <si>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</si>
  <si>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</si>
  <si>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</si>
  <si>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</si>
  <si>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</si>
  <si>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</si>
  <si>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</si>
  <si>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</si>
  <si>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</si>
  <si>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</si>
  <si>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</si>
  <si>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</si>
  <si>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</si>
  <si>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</si>
  <si>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</si>
  <si>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</si>
  <si>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</si>
  <si>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</si>
  <si>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</si>
  <si>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</si>
  <si>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</si>
  <si>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</si>
  <si>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</si>
  <si>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</si>
  <si>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</si>
  <si>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</si>
  <si>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</si>
  <si>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</si>
  <si>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</si>
  <si>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</si>
  <si>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</si>
  <si>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</si>
  <si>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</si>
  <si>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</si>
  <si>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</si>
  <si>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</si>
  <si>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</si>
  <si>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</si>
  <si>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</si>
  <si>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</si>
  <si>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</si>
  <si>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</si>
  <si>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</si>
  <si>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</si>
  <si>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</si>
  <si>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</si>
  <si>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</si>
  <si>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</si>
  <si>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</si>
  <si>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</si>
  <si>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</si>
  <si>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</si>
  <si>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</si>
  <si>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</si>
  <si>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</si>
  <si>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</si>
  <si>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</si>
  <si>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</si>
  <si>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</si>
  <si>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</si>
  <si>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</si>
  <si>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</si>
  <si>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</si>
  <si>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</si>
  <si>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</si>
  <si>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</si>
  <si>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</si>
  <si>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</si>
  <si>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</si>
  <si>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</si>
  <si>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</si>
  <si>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</si>
  <si>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</si>
  <si>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</si>
  <si>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</si>
  <si>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</si>
  <si>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</si>
  <si>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</si>
  <si>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</si>
  <si>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</si>
  <si>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</si>
  <si>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</si>
  <si>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</si>
  <si>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</si>
  <si>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</si>
  <si>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</si>
  <si>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</si>
  <si>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</si>
  <si>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</si>
  <si>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</si>
  <si>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</si>
  <si>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</si>
  <si>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</si>
  <si>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</si>
  <si>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</si>
  <si>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</si>
  <si>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</si>
  <si>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</si>
  <si>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</si>
  <si>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</si>
  <si>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</si>
  <si>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</si>
  <si>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</si>
  <si>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</si>
  <si>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</si>
  <si>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</si>
  <si>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</si>
  <si>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</si>
  <si>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</si>
  <si>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</si>
  <si>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</si>
  <si>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</si>
  <si>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</si>
  <si>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</si>
  <si>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</si>
  <si>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</si>
  <si>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</si>
  <si>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</si>
  <si>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</si>
  <si>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</si>
  <si>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</si>
  <si>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</si>
  <si>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</si>
  <si>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</si>
  <si>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</si>
  <si>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</si>
  <si>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</si>
  <si>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</si>
  <si>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</si>
  <si>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</si>
  <si>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</si>
  <si>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</si>
  <si>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</si>
  <si>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</si>
  <si>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</si>
  <si>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</si>
  <si>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</si>
  <si>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</si>
  <si>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</si>
  <si>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</si>
  <si>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</si>
  <si>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</si>
  <si>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</si>
  <si>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</si>
  <si>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</si>
  <si>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</si>
  <si>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</si>
  <si>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</si>
  <si>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</si>
  <si>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</si>
  <si>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</si>
  <si>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</si>
  <si>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</si>
  <si>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</si>
  <si>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</si>
  <si>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</si>
  <si>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</si>
  <si>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</si>
  <si>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</si>
  <si>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</si>
  <si>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</si>
  <si>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</si>
  <si>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</si>
  <si>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</si>
  <si>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</si>
  <si>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</si>
  <si>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</si>
  <si>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</si>
  <si>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</si>
  <si>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</si>
  <si>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</si>
  <si>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</si>
  <si>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</si>
  <si>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</si>
  <si>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</si>
  <si>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</si>
  <si>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</si>
  <si>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</si>
  <si>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</si>
  <si>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</si>
  <si>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</si>
  <si>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</si>
  <si>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</si>
  <si>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</si>
  <si>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</si>
  <si>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</si>
  <si>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</si>
  <si>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</si>
  <si>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</si>
  <si>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</si>
  <si>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</si>
  <si>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</si>
  <si>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</si>
  <si>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</si>
  <si>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</si>
  <si>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</si>
  <si>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</si>
  <si>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</si>
  <si>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</si>
  <si>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</si>
  <si>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</si>
  <si>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</si>
  <si>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</si>
  <si>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</si>
  <si>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</si>
  <si>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</si>
  <si>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</si>
  <si>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</si>
  <si>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</si>
  <si>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</si>
  <si>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</si>
  <si>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</si>
  <si>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</si>
  <si>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</si>
  <si>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</si>
  <si>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</si>
  <si>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</si>
  <si>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</si>
  <si>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</si>
  <si>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</si>
  <si>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</si>
  <si>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</si>
  <si>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</si>
  <si>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</si>
  <si>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</si>
  <si>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</si>
  <si>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</si>
  <si>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</si>
  <si>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</si>
  <si>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</si>
  <si>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</si>
  <si>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</si>
  <si>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</si>
  <si>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</si>
  <si>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</si>
  <si>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</si>
  <si>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</si>
  <si>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</si>
  <si>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</si>
  <si>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</si>
  <si>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</si>
  <si>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</si>
  <si>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</si>
  <si>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</si>
  <si>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</si>
  <si>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</si>
  <si>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</si>
  <si>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</si>
  <si>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</si>
  <si>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</si>
  <si>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</si>
  <si>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</si>
  <si>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</si>
  <si>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</si>
  <si>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</si>
  <si>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</si>
  <si>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</si>
  <si>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</si>
  <si>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</si>
  <si>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</si>
  <si>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</si>
  <si>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</si>
  <si>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</si>
  <si>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</si>
  <si>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</si>
  <si>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</si>
  <si>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</si>
  <si>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</si>
  <si>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</si>
  <si>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</si>
  <si>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</si>
  <si>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</si>
  <si>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</si>
  <si>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</si>
  <si>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</si>
  <si>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</si>
  <si>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</si>
  <si>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</si>
  <si>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</si>
  <si>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</si>
  <si>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</si>
  <si>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</si>
  <si>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</si>
  <si>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</si>
  <si>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</si>
  <si>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</si>
  <si>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</si>
  <si>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</si>
  <si>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</si>
  <si>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</si>
  <si>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</si>
  <si>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</si>
  <si>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</si>
  <si>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</si>
  <si>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</si>
  <si>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</si>
  <si>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</si>
  <si>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</si>
  <si>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</si>
  <si>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</si>
  <si>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</si>
  <si>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</si>
  <si>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</si>
  <si>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</si>
  <si>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</si>
  <si>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</si>
  <si>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</si>
  <si>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</si>
  <si>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</si>
  <si>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</si>
  <si>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</si>
  <si>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</si>
  <si>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</si>
  <si>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</si>
  <si>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</si>
  <si>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</si>
  <si>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</si>
  <si>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</si>
  <si>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</si>
  <si>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</si>
  <si>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</si>
  <si>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</si>
  <si>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</si>
  <si>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</si>
  <si>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</si>
  <si>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</si>
  <si>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</si>
  <si>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</si>
  <si>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</si>
  <si>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</si>
  <si>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</si>
  <si>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</si>
  <si>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</si>
  <si>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</si>
  <si>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</si>
  <si>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</si>
  <si>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</si>
  <si>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</si>
  <si>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</si>
  <si>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</si>
  <si>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</si>
  <si>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</si>
  <si>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</si>
  <si>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</si>
  <si>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</si>
  <si>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</si>
  <si>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</si>
  <si>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</si>
  <si>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</si>
  <si>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</si>
  <si>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</si>
  <si>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</si>
  <si>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</si>
  <si>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</si>
  <si>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</si>
  <si>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</si>
  <si>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</si>
  <si>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</si>
  <si>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</si>
  <si>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</si>
  <si>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</si>
  <si>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</si>
  <si>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</si>
  <si>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</si>
  <si>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</si>
  <si>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</si>
  <si>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</si>
  <si>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</si>
  <si>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</si>
  <si>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</si>
  <si>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</si>
  <si>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</si>
  <si>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</si>
  <si>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</si>
  <si>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</si>
  <si>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</si>
  <si>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</si>
  <si>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</si>
  <si>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</si>
  <si>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</si>
  <si>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</si>
  <si>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</si>
  <si>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</si>
  <si>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</si>
  <si>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</si>
  <si>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</si>
  <si>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</si>
  <si>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</si>
  <si>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</si>
  <si>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</si>
  <si>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</si>
  <si>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</si>
  <si>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</si>
  <si>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</si>
  <si>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</si>
  <si>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</si>
  <si>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</si>
  <si>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</si>
  <si>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</si>
  <si>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</si>
  <si>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</si>
  <si>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</si>
  <si>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</si>
  <si>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</si>
  <si>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</si>
  <si>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</si>
  <si>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</si>
  <si>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</si>
  <si>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</si>
  <si>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</si>
  <si>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</si>
  <si>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</si>
  <si>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</si>
  <si>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</si>
  <si>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</si>
  <si>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</si>
  <si>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</si>
  <si>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</si>
  <si>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</si>
  <si>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</si>
  <si>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</si>
  <si>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</si>
  <si>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</si>
  <si>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</si>
  <si>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</si>
  <si>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</si>
  <si>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</si>
  <si>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</si>
  <si>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</si>
  <si>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</si>
  <si>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</si>
  <si>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</si>
  <si>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</si>
  <si>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</si>
  <si>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</si>
  <si>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</si>
  <si>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</si>
  <si>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</si>
  <si>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</si>
  <si>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</si>
  <si>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</si>
  <si>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</si>
  <si>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</si>
  <si>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</si>
  <si>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</si>
  <si>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</si>
  <si>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</si>
  <si>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</si>
  <si>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</si>
  <si>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</si>
  <si>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</si>
  <si>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</si>
  <si>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</si>
  <si>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</si>
  <si>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</si>
  <si>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</si>
  <si>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</si>
  <si>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</si>
  <si>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</si>
  <si>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</si>
  <si>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</si>
  <si>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</si>
  <si>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</si>
  <si>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</si>
  <si>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</si>
  <si>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</si>
  <si>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</si>
  <si>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</si>
  <si>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</si>
  <si>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</si>
  <si>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</si>
  <si>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</si>
  <si>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</si>
  <si>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</si>
  <si>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</si>
  <si>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</si>
  <si>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</si>
  <si>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</si>
  <si>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</si>
  <si>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</si>
  <si>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</si>
  <si>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</si>
  <si>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</si>
  <si>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</si>
  <si>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</si>
  <si>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</si>
  <si>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</si>
  <si>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</si>
  <si>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</si>
  <si>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</si>
  <si>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</si>
  <si>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</si>
  <si>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</si>
  <si>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</si>
  <si>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</si>
  <si>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</si>
  <si>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</si>
  <si>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</si>
  <si>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</si>
  <si>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</si>
  <si>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</si>
  <si>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</si>
  <si>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</si>
  <si>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</si>
  <si>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</si>
  <si>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</si>
  <si>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</si>
  <si>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</si>
  <si>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</si>
  <si>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</si>
  <si>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</si>
  <si>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</si>
  <si>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</si>
  <si>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</si>
  <si>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</si>
  <si>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</si>
  <si>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</si>
  <si>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</si>
  <si>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</si>
  <si>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</si>
  <si>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</si>
  <si>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</si>
  <si>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</si>
  <si>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</si>
  <si>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</si>
  <si>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</si>
  <si>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</si>
  <si>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</si>
  <si>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</si>
  <si>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</si>
  <si>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</si>
  <si>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</si>
  <si>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</si>
  <si>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</si>
  <si>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</si>
  <si>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</si>
  <si>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</si>
  <si>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</si>
  <si>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</si>
  <si>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</si>
  <si>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</si>
  <si>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</si>
  <si>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</si>
  <si>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</si>
  <si>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</si>
  <si>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</si>
  <si>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</si>
  <si>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</si>
  <si>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</si>
  <si>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</si>
  <si>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</si>
  <si>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</si>
  <si>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</si>
  <si>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</si>
  <si>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</si>
  <si>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</si>
  <si>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</si>
  <si>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</si>
  <si>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</si>
  <si>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</si>
  <si>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</si>
  <si>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</si>
  <si>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</si>
  <si>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</si>
  <si>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</si>
  <si>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</si>
  <si>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</si>
  <si>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</si>
  <si>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</si>
  <si>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</si>
  <si>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</si>
  <si>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</si>
  <si>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</si>
  <si>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</si>
  <si>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</si>
  <si>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</si>
  <si>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</si>
  <si>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</si>
  <si>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</si>
  <si>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</si>
  <si>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</si>
  <si>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</si>
  <si>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</si>
  <si>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</si>
  <si>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</si>
  <si>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</si>
  <si>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</si>
  <si>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</si>
  <si>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</si>
  <si>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</si>
  <si>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</si>
  <si>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</si>
  <si>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</si>
  <si>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</si>
  <si>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</si>
  <si>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</si>
  <si>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</si>
  <si>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</si>
  <si>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</si>
  <si>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</si>
  <si>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</si>
  <si>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</si>
  <si>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</si>
  <si>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</si>
  <si>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</si>
  <si>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</si>
  <si>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</si>
  <si>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</si>
  <si>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</si>
  <si>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</si>
  <si>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</si>
  <si>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</si>
  <si>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</si>
  <si>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</si>
  <si>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</si>
  <si>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</si>
  <si>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</si>
  <si>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</si>
  <si>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</si>
  <si>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</si>
  <si>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</si>
  <si>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</si>
  <si>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</si>
  <si>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</si>
  <si>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</si>
  <si>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</si>
  <si>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</si>
  <si>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</si>
  <si>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</si>
  <si>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</si>
  <si>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</si>
  <si>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</si>
  <si>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</si>
  <si>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</si>
  <si>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</si>
  <si>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</si>
  <si>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</si>
  <si>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</si>
  <si>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</si>
  <si>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</si>
  <si>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</si>
  <si>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</si>
  <si>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</si>
  <si>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</si>
  <si>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</si>
  <si>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</si>
  <si>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</si>
  <si>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</si>
  <si>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</si>
  <si>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</si>
  <si>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</si>
  <si>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</si>
  <si>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</si>
  <si>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</si>
  <si>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</si>
  <si>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</si>
  <si>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</si>
  <si>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</si>
  <si>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</si>
  <si>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</si>
  <si>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</si>
  <si>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</si>
  <si>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</si>
  <si>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</si>
  <si>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</si>
  <si>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</si>
  <si>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</si>
  <si>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</si>
  <si>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</si>
  <si>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</si>
  <si>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</si>
  <si>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</si>
  <si>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</si>
  <si>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</si>
  <si>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</si>
  <si>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</si>
  <si>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</si>
  <si>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</si>
  <si>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</si>
  <si>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</si>
  <si>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</si>
  <si>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</si>
  <si>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</si>
  <si>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</si>
  <si>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</si>
  <si>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</si>
  <si>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</si>
  <si>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</si>
  <si>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</si>
  <si>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</si>
  <si>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</si>
  <si>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</si>
  <si>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</si>
  <si>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</si>
  <si>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</si>
  <si>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</si>
  <si>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</si>
  <si>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</si>
  <si>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</si>
  <si>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</si>
  <si>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</si>
  <si>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</si>
  <si>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</si>
  <si>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</si>
  <si>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</si>
  <si>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</si>
  <si>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</si>
  <si>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</si>
  <si>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</si>
  <si>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</si>
  <si>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</si>
  <si>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</si>
  <si>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</si>
  <si>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</si>
  <si>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</si>
  <si>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</si>
  <si>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</si>
  <si>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</si>
  <si>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</si>
  <si>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</si>
  <si>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</si>
  <si>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</si>
  <si>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</si>
  <si>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</si>
  <si>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</si>
  <si>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</si>
  <si>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</si>
  <si>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</si>
  <si>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</si>
  <si>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</si>
  <si>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</si>
  <si>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</si>
  <si>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</si>
  <si>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</si>
  <si>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</si>
  <si>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</si>
  <si>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</si>
  <si>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</si>
  <si>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</si>
  <si>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</si>
  <si>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</si>
  <si>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</si>
  <si>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</si>
  <si>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</si>
  <si>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</si>
  <si>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</si>
  <si>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</si>
  <si>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</si>
  <si>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</si>
  <si>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</si>
  <si>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</si>
  <si>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</si>
  <si>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</si>
  <si>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</si>
  <si>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</si>
  <si>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</si>
  <si>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</si>
  <si>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</si>
  <si>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</si>
  <si>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</si>
  <si>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</si>
  <si>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</si>
  <si>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</si>
  <si>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</si>
  <si>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</si>
  <si>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</si>
  <si>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</si>
  <si>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</si>
  <si>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</si>
  <si>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</si>
  <si>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</si>
  <si>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</si>
  <si>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</si>
  <si>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</si>
  <si>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</si>
  <si>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</si>
  <si>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</si>
  <si>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</si>
  <si>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</si>
  <si>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</si>
  <si>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</si>
  <si>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</si>
  <si>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</si>
  <si>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</si>
  <si>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</si>
  <si>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</si>
  <si>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</si>
  <si>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</si>
  <si>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</si>
  <si>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</si>
  <si>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</si>
  <si>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</si>
  <si>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</si>
  <si>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</si>
  <si>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</si>
  <si>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</si>
  <si>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</si>
  <si>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</si>
  <si>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</si>
  <si>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</si>
  <si>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</si>
  <si>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</si>
  <si>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</si>
  <si>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</si>
  <si>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</si>
  <si>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</si>
  <si>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</si>
  <si>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</si>
  <si>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</si>
  <si>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</si>
  <si>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</si>
  <si>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</si>
  <si>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</si>
  <si>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</si>
  <si>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</si>
  <si>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</si>
  <si>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</si>
  <si>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</si>
  <si>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</si>
  <si>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</si>
  <si>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</si>
  <si>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</si>
  <si>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</si>
  <si>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</si>
  <si>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</si>
  <si>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</si>
  <si>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</si>
  <si>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</si>
  <si>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</si>
  <si>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</si>
  <si>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</si>
  <si>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</si>
  <si>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</si>
  <si>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</si>
  <si>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</si>
  <si>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</si>
  <si>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</si>
  <si>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</si>
  <si>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</si>
  <si>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</si>
  <si>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</si>
  <si>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</si>
  <si>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</si>
  <si>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</si>
  <si>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</si>
  <si>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</si>
  <si>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</si>
  <si>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</si>
  <si>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</si>
  <si>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</si>
  <si>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</si>
  <si>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</si>
  <si>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</si>
  <si>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</si>
  <si>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</si>
  <si>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</si>
  <si>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</si>
  <si>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</si>
  <si>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</si>
  <si>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</si>
  <si>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</si>
  <si>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</si>
  <si>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</si>
  <si>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</si>
  <si>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</si>
  <si>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</si>
  <si>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</si>
  <si>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</si>
  <si>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</si>
  <si>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</si>
  <si>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</si>
  <si>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</si>
  <si>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</si>
  <si>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</si>
  <si>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</si>
  <si>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</si>
  <si>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</si>
  <si>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</si>
  <si>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</si>
  <si>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</si>
  <si>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</si>
  <si>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</si>
  <si>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</si>
  <si>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</si>
  <si>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</si>
  <si>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</si>
  <si>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</si>
  <si>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</si>
  <si>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</si>
  <si>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</si>
  <si>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</si>
  <si>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</si>
  <si>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</si>
  <si>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</si>
  <si>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</si>
  <si>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</si>
  <si>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</si>
  <si>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</si>
  <si>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</si>
  <si>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</si>
  <si>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</si>
  <si>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</si>
  <si>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</si>
  <si>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</si>
  <si>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</si>
  <si>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</si>
  <si>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</si>
  <si>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</si>
  <si>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</si>
  <si>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</si>
  <si>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</si>
  <si>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</si>
  <si>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</si>
  <si>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</si>
  <si>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</si>
  <si>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</si>
  <si>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</si>
  <si>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</si>
  <si>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</si>
  <si>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</si>
  <si>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</si>
  <si>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</si>
  <si>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</si>
  <si>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</si>
  <si>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</si>
  <si>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</si>
  <si>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</si>
  <si>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</si>
  <si>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</si>
  <si>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</si>
  <si>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</si>
  <si>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</si>
  <si>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</si>
  <si>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</si>
  <si>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</si>
  <si>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</si>
  <si>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</si>
  <si>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</si>
  <si>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</si>
  <si>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</si>
  <si>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</si>
  <si>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</si>
  <si>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</si>
  <si>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</si>
  <si>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</si>
  <si>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</si>
  <si>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</si>
  <si>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</si>
  <si>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</si>
  <si>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</si>
  <si>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</si>
  <si>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</si>
  <si>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</si>
  <si>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</si>
  <si>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</si>
  <si>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</si>
  <si>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</si>
  <si>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</si>
  <si>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</si>
  <si>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</si>
  <si>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</si>
  <si>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</si>
  <si>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</si>
  <si>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</si>
  <si>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</si>
  <si>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</si>
  <si>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</si>
  <si>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</si>
  <si>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</si>
  <si>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</si>
  <si>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</si>
  <si>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</si>
  <si>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</si>
  <si>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</si>
  <si>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</si>
  <si>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</si>
  <si>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</si>
  <si>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</si>
  <si>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</si>
  <si>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</si>
  <si>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</si>
  <si>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</si>
  <si>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</si>
  <si>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</si>
  <si>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</si>
  <si>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</si>
  <si>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</si>
  <si>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</si>
  <si>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</si>
  <si>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</si>
  <si>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</si>
  <si>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</si>
  <si>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</si>
  <si>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</si>
  <si>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</si>
  <si>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</si>
  <si>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</si>
  <si>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</si>
  <si>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</si>
  <si>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</si>
  <si>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</si>
  <si>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</si>
  <si>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</si>
  <si>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</si>
  <si>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</si>
  <si>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</si>
  <si>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</si>
  <si>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</si>
  <si>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</si>
  <si>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</si>
  <si>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</si>
  <si>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</si>
  <si>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</si>
  <si>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</si>
  <si>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</si>
  <si>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</si>
  <si>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</si>
  <si>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</si>
  <si>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</si>
  <si>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</si>
  <si>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</si>
  <si>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</si>
  <si>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</si>
  <si>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</si>
  <si>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</si>
  <si>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</si>
  <si>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</si>
  <si>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</si>
  <si>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</si>
  <si>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</si>
  <si>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</si>
  <si>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</si>
  <si>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</si>
  <si>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</si>
  <si>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</si>
  <si>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</si>
  <si>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</si>
  <si>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</si>
  <si>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</si>
  <si>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</si>
  <si>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</si>
  <si>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</si>
  <si>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</si>
  <si>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</si>
  <si>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</si>
  <si>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</si>
  <si>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</si>
  <si>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</si>
  <si>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</si>
  <si>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</si>
  <si>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</si>
  <si>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</si>
  <si>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</si>
  <si>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</si>
  <si>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</si>
  <si>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</si>
  <si>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</si>
  <si>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</si>
  <si>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</si>
  <si>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</si>
  <si>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</si>
  <si>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</si>
  <si>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</si>
  <si>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</si>
  <si>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</si>
  <si>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</si>
  <si>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</si>
  <si>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</si>
  <si>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</si>
  <si>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</si>
  <si>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</si>
  <si>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</si>
  <si>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</si>
  <si>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</si>
  <si>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</si>
  <si>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</si>
  <si>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</si>
  <si>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</si>
  <si>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</si>
  <si>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</si>
  <si>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</si>
  <si>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</si>
  <si>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</si>
  <si>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</si>
  <si>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</si>
  <si>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</si>
  <si>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</si>
  <si>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</si>
  <si>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</si>
  <si>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</si>
  <si>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</si>
  <si>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</si>
  <si>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</si>
  <si>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</si>
  <si>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</si>
  <si>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</si>
  <si>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</si>
  <si>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</si>
  <si>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</si>
  <si>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</si>
  <si>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</si>
  <si>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</si>
  <si>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</si>
  <si>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</si>
  <si>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</si>
  <si>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</si>
  <si>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</si>
  <si>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</si>
  <si>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</si>
  <si>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</si>
  <si>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</si>
  <si>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</si>
  <si>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</si>
  <si>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</si>
  <si>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</si>
  <si>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</si>
  <si>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</si>
  <si>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</si>
  <si>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</si>
  <si>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</si>
  <si>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</si>
  <si>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</si>
  <si>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</si>
  <si>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</si>
  <si>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</si>
  <si>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</si>
  <si>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</si>
  <si>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</si>
  <si>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</si>
  <si>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</si>
  <si>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</si>
  <si>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</si>
  <si>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</si>
  <si>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</si>
  <si>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</si>
  <si>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</si>
  <si>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</si>
  <si>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</si>
  <si>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</si>
  <si>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</si>
  <si>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</si>
  <si>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</si>
  <si>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</si>
  <si>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</si>
  <si>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</si>
  <si>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</si>
  <si>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</si>
  <si>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</si>
  <si>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</si>
  <si>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</si>
  <si>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</si>
  <si>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</si>
  <si>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</si>
  <si>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</si>
  <si>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</si>
  <si>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</si>
  <si>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</si>
  <si>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</si>
  <si>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</si>
  <si>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</si>
  <si>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</si>
  <si>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</si>
  <si>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</si>
  <si>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</si>
  <si>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</si>
  <si>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</si>
  <si>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</si>
  <si>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</si>
  <si>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</si>
  <si>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</si>
  <si>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</si>
  <si>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</si>
  <si>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</si>
  <si>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</si>
  <si>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</si>
  <si>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</si>
  <si>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</si>
  <si>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</si>
  <si>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</si>
  <si>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</si>
  <si>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</si>
  <si>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</si>
  <si>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</si>
  <si>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</si>
  <si>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</si>
  <si>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</si>
  <si>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</si>
  <si>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</si>
  <si>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</si>
  <si>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</si>
  <si>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</si>
  <si>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</si>
  <si>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</si>
  <si>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</si>
  <si>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</si>
  <si>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</si>
  <si>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</si>
  <si>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</si>
  <si>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</si>
  <si>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</si>
  <si>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</si>
  <si>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</si>
  <si>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</si>
  <si>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</si>
  <si>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</si>
  <si>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</si>
  <si>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</si>
  <si>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</si>
  <si>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</si>
  <si>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</si>
  <si>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</si>
  <si>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</si>
  <si>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</si>
  <si>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</si>
  <si>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</si>
  <si>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</si>
  <si>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</si>
  <si>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</si>
  <si>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</si>
  <si>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</si>
  <si>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</si>
  <si>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</si>
  <si>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</si>
  <si>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</si>
  <si>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</si>
  <si>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</si>
  <si>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</si>
  <si>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</si>
  <si>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</si>
  <si>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</si>
  <si>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</si>
  <si>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</si>
  <si>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</si>
  <si>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</si>
  <si>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</si>
  <si>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</si>
  <si>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</si>
  <si>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</si>
  <si>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</si>
  <si>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</si>
  <si>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</si>
  <si>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</si>
  <si>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</si>
  <si>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</si>
  <si>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</si>
  <si>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</si>
  <si>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</si>
  <si>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</si>
  <si>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</si>
  <si>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</si>
  <si>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</si>
  <si>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</si>
  <si>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</si>
  <si>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</si>
  <si>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</si>
  <si>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</si>
  <si>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</si>
  <si>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</si>
  <si>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</si>
  <si>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</si>
  <si>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</si>
  <si>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</si>
  <si>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</si>
  <si>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</si>
  <si>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</si>
  <si>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</si>
  <si>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</si>
  <si>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</si>
  <si>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</si>
  <si>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</si>
  <si>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</si>
  <si>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</si>
  <si>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</si>
  <si>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</si>
  <si>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</si>
  <si>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</si>
  <si>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</si>
  <si>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</si>
  <si>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</si>
  <si>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</si>
  <si>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</si>
  <si>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</si>
  <si>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</si>
  <si>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</si>
  <si>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</si>
  <si>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</si>
  <si>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</si>
  <si>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</si>
  <si>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</si>
  <si>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</si>
  <si>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</si>
  <si>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</si>
  <si>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</si>
  <si>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</si>
  <si>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</si>
  <si>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</si>
  <si>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</si>
  <si>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</si>
  <si>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</si>
  <si>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</si>
  <si>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</si>
  <si>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</si>
  <si>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</si>
  <si>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</si>
  <si>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</si>
  <si>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</si>
  <si>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</si>
  <si>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</si>
  <si>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</si>
  <si>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</si>
  <si>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</si>
  <si>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</si>
  <si>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</si>
  <si>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</si>
  <si>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</si>
  <si>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</si>
  <si>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</si>
  <si>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</si>
  <si>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</si>
  <si>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</si>
  <si>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</si>
  <si>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</si>
  <si>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</si>
  <si>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</si>
  <si>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</si>
  <si>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</si>
  <si>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</si>
  <si>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</si>
  <si>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</si>
  <si>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</si>
  <si>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</si>
  <si>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</si>
  <si>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</si>
  <si>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</si>
  <si>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</si>
  <si>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</si>
  <si>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</si>
  <si>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</si>
  <si>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</si>
  <si>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</si>
  <si>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</si>
  <si>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</si>
  <si>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</si>
  <si>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</si>
  <si>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</si>
  <si>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</si>
  <si>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</si>
  <si>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</si>
  <si>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</si>
  <si>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</si>
  <si>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</si>
  <si>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</si>
  <si>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</si>
  <si>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</si>
  <si>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</si>
  <si>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</si>
  <si>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</si>
  <si>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</si>
  <si>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</si>
  <si>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</si>
  <si>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</si>
  <si>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</si>
  <si>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</si>
  <si>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</si>
  <si>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</si>
  <si>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</si>
  <si>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</si>
  <si>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</si>
  <si>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</si>
  <si>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</si>
  <si>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</si>
  <si>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</si>
  <si>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</si>
  <si>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</si>
  <si>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</si>
  <si>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</si>
  <si>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</si>
  <si>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</si>
  <si>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</si>
  <si>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</si>
  <si>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</si>
  <si>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</si>
  <si>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</si>
  <si>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</si>
  <si>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</si>
  <si>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</si>
  <si>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</si>
  <si>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</si>
  <si>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</si>
  <si>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</si>
  <si>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</si>
  <si>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</si>
  <si>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</si>
  <si>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</si>
  <si>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</si>
  <si>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</si>
  <si>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</si>
  <si>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</si>
  <si>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</si>
  <si>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</si>
  <si>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</si>
  <si>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</si>
  <si>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</si>
  <si>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</si>
  <si>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</si>
  <si>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</si>
  <si>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</si>
  <si>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</si>
  <si>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</si>
  <si>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</si>
  <si>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</si>
  <si>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</si>
  <si>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</si>
  <si>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</si>
  <si>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</si>
  <si>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</si>
  <si>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</si>
  <si>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</si>
  <si>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</si>
  <si>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</si>
  <si>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</si>
  <si>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</si>
  <si>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</si>
  <si>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</si>
  <si>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</si>
  <si>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</si>
  <si>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</si>
  <si>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</si>
  <si>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</si>
  <si>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</si>
  <si>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</si>
  <si>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</si>
  <si>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</si>
  <si>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</si>
  <si>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</si>
  <si>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</si>
  <si>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</si>
  <si>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</si>
  <si>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</si>
  <si>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</si>
  <si>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</si>
  <si>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</si>
  <si>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</si>
  <si>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</si>
  <si>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</si>
  <si>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</si>
  <si>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</si>
  <si>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</si>
  <si>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</si>
  <si>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</si>
  <si>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</si>
  <si>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</si>
  <si>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</si>
  <si>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</si>
  <si>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</si>
  <si>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</si>
  <si>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</si>
  <si>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</si>
  <si>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</si>
  <si>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</si>
  <si>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</si>
  <si>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</si>
  <si>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</si>
  <si>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</si>
  <si>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</si>
  <si>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</si>
  <si>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</si>
  <si>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</si>
  <si>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</si>
  <si>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</si>
  <si>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</si>
  <si>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</si>
  <si>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</si>
  <si>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</si>
  <si>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</si>
  <si>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</si>
  <si>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</si>
  <si>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</si>
  <si>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</si>
  <si>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</si>
  <si>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</si>
  <si>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</si>
  <si>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</si>
  <si>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</si>
  <si>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</si>
  <si>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</si>
  <si>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</si>
  <si>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</si>
  <si>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</si>
  <si>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</si>
  <si>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</si>
  <si>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</si>
  <si>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</si>
  <si>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</si>
  <si>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</si>
  <si>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</si>
  <si>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</si>
  <si>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</si>
  <si>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</si>
  <si>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</si>
  <si>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</si>
  <si>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</si>
  <si>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</si>
  <si>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</si>
  <si>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</si>
  <si>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</si>
  <si>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</si>
  <si>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</si>
  <si>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</si>
  <si>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</si>
  <si>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</si>
  <si>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</si>
  <si>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</si>
  <si>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</si>
  <si>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</si>
  <si>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</si>
  <si>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</si>
  <si>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</si>
  <si>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</si>
  <si>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</si>
  <si>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</si>
  <si>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</si>
  <si>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</si>
  <si>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</si>
  <si>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</si>
  <si>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</si>
  <si>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</si>
  <si>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</si>
  <si>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</si>
  <si>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</si>
  <si>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</si>
  <si>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</si>
  <si>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</si>
  <si>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</si>
  <si>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</si>
  <si>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</si>
  <si>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</si>
  <si>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</si>
  <si>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</si>
  <si>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</si>
  <si>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</si>
  <si>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</si>
  <si>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</si>
  <si>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</si>
  <si>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</si>
  <si>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</si>
  <si>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</si>
  <si>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</si>
  <si>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</si>
  <si>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</si>
  <si>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</si>
  <si>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</si>
  <si>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</si>
  <si>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</si>
  <si>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</si>
  <si>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</si>
  <si>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</si>
  <si>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</si>
  <si>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</si>
  <si>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</si>
  <si>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</si>
  <si>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</si>
  <si>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</si>
  <si>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</si>
  <si>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</si>
  <si>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</si>
  <si>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</si>
  <si>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</si>
  <si>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</si>
  <si>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</si>
  <si>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</si>
  <si>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</si>
  <si>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</si>
  <si>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</si>
  <si>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</si>
  <si>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</si>
  <si>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</si>
  <si>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</si>
  <si>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</si>
  <si>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</si>
  <si>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</si>
  <si>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</si>
  <si>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</si>
  <si>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</si>
  <si>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</si>
  <si>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</si>
  <si>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</si>
  <si>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</si>
  <si>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</si>
  <si>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</si>
  <si>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</si>
  <si>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</si>
  <si>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</si>
  <si>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</si>
  <si>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</si>
  <si>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</si>
  <si>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</si>
  <si>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</si>
  <si>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</si>
  <si>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</si>
  <si>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</si>
  <si>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</si>
  <si>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</si>
  <si>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</si>
  <si>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</si>
  <si>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</si>
  <si>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</si>
  <si>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</si>
  <si>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</si>
  <si>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</si>
  <si>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</si>
  <si>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</si>
  <si>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</si>
  <si>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</si>
  <si>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</si>
  <si>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</si>
  <si>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</si>
  <si>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</si>
  <si>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</si>
  <si>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</si>
  <si>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</si>
  <si>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</si>
  <si>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</si>
  <si>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</si>
  <si>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</si>
  <si>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</si>
  <si>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</si>
  <si>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</si>
  <si>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</si>
  <si>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</si>
  <si>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</si>
  <si>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</si>
  <si>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</si>
  <si>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</si>
  <si>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</si>
  <si>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</si>
  <si>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</si>
  <si>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</si>
  <si>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</si>
  <si>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</si>
  <si>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</si>
  <si>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</si>
  <si>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</si>
  <si>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</si>
  <si>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</si>
  <si>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</si>
  <si>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</si>
  <si>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</si>
  <si>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</si>
  <si>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</si>
  <si>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</si>
  <si>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</si>
  <si>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</si>
  <si>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</si>
  <si>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</si>
  <si>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</si>
  <si>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</si>
  <si>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</si>
  <si>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</si>
  <si>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</si>
  <si>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</si>
  <si>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</si>
  <si>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</si>
  <si>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</si>
  <si>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</si>
  <si>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</si>
  <si>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</si>
  <si>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</si>
  <si>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</si>
  <si>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</si>
  <si>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</si>
  <si>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</si>
  <si>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</si>
  <si>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</si>
  <si>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</si>
  <si>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</si>
  <si>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</si>
  <si>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</si>
  <si>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</si>
  <si>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</si>
  <si>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</si>
  <si>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</si>
  <si>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</si>
  <si>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</si>
  <si>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</si>
  <si>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</si>
  <si>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</si>
  <si>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</si>
  <si>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</si>
  <si>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</si>
  <si>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</si>
  <si>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</si>
  <si>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</si>
  <si>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</si>
  <si>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</si>
  <si>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</si>
  <si>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</si>
  <si>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</si>
  <si>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</si>
  <si>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</si>
  <si>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</si>
  <si>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</si>
  <si>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</si>
  <si>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</si>
  <si>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</si>
  <si>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</si>
  <si>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</si>
  <si>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</si>
  <si>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</si>
  <si>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</si>
  <si>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</si>
  <si>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</si>
  <si>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</si>
  <si>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</si>
  <si>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</si>
  <si>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</si>
  <si>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</si>
  <si>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</si>
  <si>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</si>
  <si>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</si>
  <si>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</si>
  <si>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</si>
  <si>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</si>
  <si>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</si>
  <si>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</si>
  <si>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</si>
  <si>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</si>
  <si>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</si>
  <si>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</si>
  <si>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</si>
  <si>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</si>
  <si>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</si>
  <si>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</si>
  <si>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</si>
  <si>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</si>
  <si>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</si>
  <si>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</si>
  <si>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</si>
  <si>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</si>
  <si>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</si>
  <si>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</si>
  <si>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</si>
  <si>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</si>
  <si>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</si>
  <si>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</si>
  <si>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</si>
  <si>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</si>
  <si>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</si>
  <si>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</si>
  <si>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</si>
  <si>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</si>
  <si>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</si>
  <si>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</si>
  <si>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</si>
  <si>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</si>
  <si>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</si>
  <si>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</si>
  <si>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</si>
  <si>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</si>
  <si>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</si>
  <si>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</si>
  <si>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</si>
  <si>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</si>
  <si>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</si>
  <si>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</si>
  <si>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</si>
  <si>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</si>
  <si>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</si>
  <si>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</si>
  <si>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</si>
  <si>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</si>
  <si>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</si>
  <si>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</si>
  <si>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</si>
  <si>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</si>
  <si>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</si>
  <si>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</si>
  <si>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</si>
  <si>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</si>
  <si>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</si>
  <si>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</si>
  <si>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</si>
  <si>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</si>
  <si>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</si>
  <si>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</si>
  <si>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</si>
  <si>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</si>
  <si>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</si>
  <si>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</si>
  <si>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</si>
  <si>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</si>
  <si>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</si>
  <si>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</si>
  <si>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</si>
  <si>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</si>
  <si>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</si>
  <si>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</si>
  <si>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</si>
  <si>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</si>
  <si>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</si>
  <si>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</si>
  <si>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</si>
  <si>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</si>
  <si>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</si>
  <si>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</si>
  <si>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</si>
  <si>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</si>
  <si>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</si>
  <si>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</si>
  <si>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</si>
  <si>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</si>
  <si>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</si>
  <si>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</si>
  <si>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</si>
  <si>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</si>
  <si>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</si>
  <si>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</si>
  <si>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</si>
  <si>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</si>
  <si>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</si>
  <si>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</si>
  <si>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</si>
  <si>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</si>
  <si>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</si>
  <si>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</si>
  <si>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</si>
  <si>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</si>
  <si>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</si>
  <si>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</si>
  <si>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</si>
  <si>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</si>
  <si>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</si>
  <si>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</si>
  <si>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</si>
  <si>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</si>
  <si>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</si>
  <si>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</si>
  <si>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</si>
  <si>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</si>
  <si>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</si>
  <si>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</si>
  <si>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</si>
  <si>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</si>
  <si>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</si>
  <si>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</si>
  <si>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</si>
  <si>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</si>
  <si>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</si>
  <si>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</si>
  <si>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</si>
  <si>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</si>
  <si>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</si>
  <si>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</si>
  <si>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</si>
  <si>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</si>
  <si>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</si>
  <si>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</si>
  <si>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</si>
  <si>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</si>
  <si>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</si>
  <si>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</si>
  <si>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</si>
  <si>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</si>
  <si>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</si>
  <si>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</si>
  <si>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</si>
  <si>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</si>
  <si>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</si>
  <si>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</si>
  <si>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</si>
  <si>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</si>
  <si>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</si>
  <si>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</si>
  <si>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</si>
  <si>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</si>
  <si>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</si>
  <si>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</si>
  <si>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</si>
  <si>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</si>
  <si>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</si>
  <si>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</si>
  <si>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</si>
  <si>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</si>
  <si>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</si>
  <si>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</si>
  <si>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</si>
  <si>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</si>
  <si>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</si>
  <si>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</si>
  <si>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</si>
  <si>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</si>
  <si>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</si>
  <si>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</si>
  <si>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</si>
  <si>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</si>
  <si>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</si>
  <si>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</si>
  <si>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</si>
  <si>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</si>
  <si>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</si>
  <si>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</si>
  <si>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</si>
  <si>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</si>
  <si>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</si>
  <si>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</si>
  <si>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</si>
  <si>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</si>
  <si>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</si>
  <si>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</si>
  <si>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</si>
  <si>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</si>
  <si>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</si>
  <si>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</si>
  <si>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</si>
  <si>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</si>
  <si>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</si>
  <si>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</si>
  <si>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</si>
  <si>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</si>
  <si>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</si>
  <si>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</si>
  <si>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</si>
  <si>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</si>
  <si>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</si>
  <si>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</si>
  <si>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</si>
  <si>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</si>
  <si>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</si>
  <si>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</si>
  <si>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</si>
  <si>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</si>
  <si>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</si>
  <si>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</si>
  <si>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</si>
  <si>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</si>
  <si>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</si>
  <si>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</si>
  <si>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</si>
  <si>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</si>
  <si>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</si>
  <si>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</si>
  <si>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</si>
  <si>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</si>
  <si>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</si>
  <si>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</si>
  <si>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</si>
  <si>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</si>
  <si>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</si>
  <si>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</si>
  <si>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</si>
  <si>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</si>
  <si>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</si>
  <si>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</si>
  <si>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</si>
  <si>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</si>
  <si>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</si>
  <si>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</si>
  <si>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</si>
  <si>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</si>
  <si>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</si>
  <si>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</si>
  <si>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</si>
  <si>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</si>
  <si>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</si>
  <si>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</si>
  <si>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</si>
  <si>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</si>
  <si>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</si>
  <si>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</si>
  <si>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</si>
  <si>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</si>
  <si>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</si>
  <si>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</si>
  <si>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</si>
  <si>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</si>
  <si>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</si>
  <si>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</si>
  <si>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</si>
  <si>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</si>
  <si>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</si>
  <si>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</si>
  <si>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</si>
  <si>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</si>
  <si>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</si>
  <si>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</si>
  <si>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</si>
  <si>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</si>
  <si>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</si>
  <si>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</si>
  <si>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</si>
  <si>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</si>
  <si>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</si>
  <si>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</si>
  <si>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</si>
  <si>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</si>
  <si>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</si>
  <si>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</si>
  <si>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</si>
  <si>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</si>
  <si>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</si>
  <si>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</si>
  <si>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</si>
  <si>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</si>
  <si>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</si>
  <si>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</si>
  <si>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</si>
  <si>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</si>
  <si>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</si>
  <si>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</si>
  <si>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</si>
  <si>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</si>
  <si>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</si>
  <si>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</si>
  <si>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</si>
  <si>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</si>
  <si>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</si>
  <si>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</si>
  <si>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</si>
  <si>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</si>
  <si>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</si>
  <si>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</si>
  <si>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</si>
  <si>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</si>
  <si>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</si>
  <si>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</si>
  <si>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</si>
  <si>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</si>
  <si>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</si>
  <si>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</si>
  <si>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</si>
  <si>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</si>
  <si>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</si>
  <si>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</si>
  <si>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</si>
  <si>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</si>
  <si>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</si>
  <si>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</si>
  <si>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</si>
  <si>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</si>
  <si>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</si>
  <si>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</si>
  <si>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</si>
  <si>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</si>
  <si>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</si>
  <si>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</si>
  <si>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</si>
  <si>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</si>
  <si>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</si>
  <si>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</si>
  <si>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</si>
  <si>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</si>
  <si>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</si>
  <si>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</si>
  <si>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</si>
  <si>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</si>
  <si>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</si>
  <si>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</si>
  <si>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</si>
  <si>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</si>
  <si>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</si>
  <si>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</si>
  <si>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</si>
  <si>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</si>
  <si>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</si>
  <si>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</si>
  <si>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</si>
  <si>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</si>
  <si>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</si>
  <si>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</si>
  <si>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</si>
  <si>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</si>
  <si>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</si>
  <si>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</si>
  <si>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</si>
  <si>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</si>
  <si>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</si>
  <si>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</si>
  <si>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</si>
  <si>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</si>
  <si>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</si>
  <si>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</si>
  <si>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</si>
  <si>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</si>
  <si>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</si>
  <si>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</si>
  <si>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</si>
  <si>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</si>
  <si>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</si>
  <si>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</si>
  <si>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</si>
  <si>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</si>
  <si>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</si>
  <si>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</si>
  <si>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</si>
  <si>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</si>
  <si>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</si>
  <si>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</si>
  <si>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</si>
  <si>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</si>
  <si>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</si>
  <si>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</si>
  <si>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</si>
  <si>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</si>
  <si>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</si>
  <si>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</si>
  <si>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</si>
  <si>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</si>
  <si>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</si>
  <si>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</si>
  <si>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</si>
  <si>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</si>
  <si>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</si>
  <si>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</si>
  <si>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</si>
  <si>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</si>
  <si>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</si>
  <si>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</si>
  <si>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</si>
  <si>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</si>
  <si>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</si>
  <si>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</si>
  <si>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</si>
  <si>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</si>
  <si>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</si>
  <si>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</si>
  <si>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</si>
  <si>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</si>
  <si>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</si>
  <si>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</si>
  <si>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</si>
  <si>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</si>
  <si>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</si>
  <si>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</si>
  <si>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</si>
  <si>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</si>
  <si>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</si>
  <si>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</si>
  <si>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</si>
  <si>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</si>
  <si>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</si>
  <si>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</si>
  <si>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</si>
  <si>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</si>
  <si>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</si>
  <si>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</si>
  <si>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</si>
  <si>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</si>
  <si>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</si>
  <si>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</si>
  <si>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</si>
  <si>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</si>
  <si>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</si>
  <si>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</si>
  <si>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</si>
  <si>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</si>
  <si>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</si>
  <si>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</si>
  <si>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</si>
  <si>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</si>
  <si>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</si>
  <si>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</si>
  <si>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</si>
  <si>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</si>
  <si>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</si>
  <si>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</si>
  <si>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</si>
  <si>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</si>
  <si>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</si>
  <si>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</si>
  <si>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</si>
  <si>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</si>
  <si>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</si>
  <si>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</si>
  <si>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</si>
  <si>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</si>
  <si>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</si>
  <si>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</si>
  <si>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</si>
  <si>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</si>
  <si>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</si>
  <si>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</si>
  <si>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</si>
  <si>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</si>
  <si>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</si>
  <si>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</si>
  <si>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</si>
  <si>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</si>
  <si>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</si>
  <si>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</si>
  <si>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</si>
  <si>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</si>
  <si>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</si>
  <si>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</si>
  <si>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</si>
  <si>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</si>
  <si>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</si>
  <si>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</si>
  <si>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</si>
  <si>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</si>
  <si>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</si>
  <si>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</si>
  <si>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</si>
  <si>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</si>
  <si>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</si>
  <si>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</si>
  <si>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</si>
  <si>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</si>
  <si>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</si>
  <si>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</si>
  <si>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</si>
  <si>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</si>
  <si>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</si>
  <si>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</si>
  <si>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</si>
  <si>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</si>
  <si>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</si>
  <si>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</si>
  <si>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</si>
  <si>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</si>
  <si>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</si>
  <si>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</si>
  <si>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</si>
  <si>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</si>
  <si>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</si>
  <si>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</si>
  <si>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</si>
  <si>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</si>
  <si>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</si>
  <si>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</si>
  <si>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</si>
  <si>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</si>
  <si>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</si>
  <si>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</si>
  <si>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</si>
  <si>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</si>
  <si>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</si>
  <si>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</si>
  <si>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</si>
  <si>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</si>
  <si>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</si>
  <si>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</si>
  <si>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</si>
  <si>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</si>
  <si>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</si>
  <si>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</si>
  <si>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</si>
  <si>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</si>
  <si>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</si>
  <si>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</si>
  <si>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</si>
  <si>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</si>
  <si>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</si>
  <si>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</si>
  <si>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</si>
  <si>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</si>
  <si>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</si>
  <si>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</si>
  <si>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</si>
  <si>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</si>
  <si>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</si>
  <si>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</si>
  <si>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</si>
  <si>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</si>
  <si>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</si>
  <si>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</si>
  <si>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</si>
  <si>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</si>
  <si>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</si>
  <si>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</si>
  <si>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</si>
  <si>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</si>
  <si>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</si>
  <si>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</si>
  <si>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</si>
  <si>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</si>
  <si>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</si>
  <si>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</si>
  <si>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</si>
  <si>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</si>
  <si>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</si>
  <si>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</si>
  <si>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</si>
  <si>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</si>
  <si>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</si>
  <si>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</si>
  <si>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</si>
  <si>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</si>
  <si>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</si>
  <si>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</si>
  <si>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</si>
  <si>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</si>
  <si>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</si>
  <si>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</si>
  <si>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</si>
  <si>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</si>
  <si>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</si>
  <si>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</si>
  <si>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</si>
  <si>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</si>
  <si>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</si>
  <si>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</si>
  <si>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</si>
  <si>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</si>
  <si>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</si>
  <si>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</si>
  <si>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</si>
  <si>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</si>
  <si>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</si>
  <si>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</si>
  <si>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</si>
  <si>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</si>
  <si>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</si>
  <si>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</si>
  <si>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</si>
  <si>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</si>
  <si>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</si>
  <si>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</si>
  <si>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</si>
  <si>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</si>
  <si>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</si>
  <si>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</si>
  <si>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</si>
  <si>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</si>
  <si>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</si>
  <si>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</si>
  <si>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</si>
  <si>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</si>
  <si>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</si>
  <si>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</si>
  <si>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</si>
  <si>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</si>
  <si>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</si>
  <si>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</si>
  <si>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</si>
  <si>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</si>
  <si>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</si>
  <si>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</si>
  <si>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</si>
  <si>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</si>
  <si>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</si>
  <si>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</si>
  <si>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</si>
  <si>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</si>
  <si>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</si>
  <si>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</si>
  <si>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</si>
  <si>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</si>
  <si>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</si>
  <si>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</si>
  <si>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</si>
  <si>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</si>
  <si>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</si>
  <si>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</si>
  <si>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</si>
  <si>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</si>
  <si>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</si>
  <si>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</si>
  <si>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</si>
  <si>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</si>
  <si>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</si>
  <si>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</si>
  <si>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</si>
  <si>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</si>
  <si>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</si>
  <si>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</si>
  <si>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</si>
  <si>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</si>
  <si>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</si>
  <si>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</si>
  <si>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</si>
  <si>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</si>
  <si>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</si>
  <si>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</si>
  <si>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</si>
  <si>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</si>
  <si>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</si>
  <si>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</si>
  <si>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</si>
  <si>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</si>
  <si>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</si>
  <si>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</si>
  <si>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</si>
  <si>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</si>
  <si>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</si>
  <si>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</si>
  <si>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</si>
  <si>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</si>
  <si>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</si>
  <si>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</si>
  <si>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</si>
  <si>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</si>
  <si>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</si>
  <si>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</si>
  <si>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</si>
  <si>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</si>
  <si>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</si>
  <si>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</si>
  <si>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</si>
  <si>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</si>
  <si>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</si>
  <si>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</si>
  <si>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</si>
  <si>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</si>
  <si>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</si>
  <si>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</si>
  <si>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</si>
  <si>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</si>
  <si>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</si>
  <si>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</si>
  <si>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</si>
  <si>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</si>
  <si>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</si>
  <si>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</si>
  <si>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</si>
  <si>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</si>
  <si>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</si>
  <si>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</si>
  <si>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</si>
  <si>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</si>
  <si>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</si>
  <si>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</si>
  <si>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</si>
  <si>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</si>
  <si>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</si>
  <si>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</si>
  <si>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</si>
  <si>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</si>
  <si>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</si>
  <si>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</si>
  <si>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</si>
  <si>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</si>
  <si>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</si>
  <si>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</si>
  <si>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</si>
  <si>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</si>
  <si>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</si>
  <si>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</si>
  <si>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</si>
  <si>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</si>
  <si>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</si>
  <si>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</si>
  <si>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</si>
  <si>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</si>
  <si>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</si>
  <si>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</si>
  <si>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</si>
  <si>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</si>
  <si>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</si>
  <si>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</si>
  <si>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</si>
  <si>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</si>
  <si>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</si>
  <si>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</si>
  <si>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</si>
  <si>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</si>
  <si>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</si>
  <si>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</si>
  <si>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</si>
  <si>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</si>
  <si>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</si>
  <si>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</si>
  <si>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</si>
  <si>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</si>
  <si>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</si>
  <si>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</si>
  <si>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</si>
  <si>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</si>
  <si>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</si>
  <si>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</si>
  <si>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</si>
  <si>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</si>
  <si>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</si>
  <si>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</si>
  <si>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</si>
  <si>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</si>
  <si>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</si>
  <si>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</si>
  <si>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</si>
  <si>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</si>
  <si>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</si>
  <si>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</si>
  <si>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</si>
  <si>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</si>
  <si>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</si>
  <si>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</si>
  <si>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</si>
  <si>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</si>
  <si>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</si>
  <si>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</si>
  <si>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</si>
  <si>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</si>
  <si>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</si>
  <si>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</si>
  <si>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</si>
  <si>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</si>
  <si>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</si>
  <si>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</si>
  <si>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</si>
  <si>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</si>
  <si>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</si>
  <si>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</si>
  <si>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</si>
  <si>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</si>
  <si>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</si>
  <si>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</si>
  <si>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</si>
  <si>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</si>
  <si>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</si>
  <si>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</si>
  <si>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</si>
  <si>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</si>
  <si>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</si>
  <si>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</si>
  <si>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</si>
  <si>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</si>
  <si>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</si>
  <si>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</si>
  <si>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</si>
  <si>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</si>
  <si>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</si>
  <si>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</si>
  <si>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</si>
  <si>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</si>
  <si>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</si>
  <si>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</si>
  <si>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</si>
  <si>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</si>
  <si>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</si>
  <si>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</si>
  <si>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</si>
  <si>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</si>
  <si>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</si>
  <si>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</si>
  <si>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</si>
  <si>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</si>
  <si>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</si>
  <si>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</si>
  <si>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</si>
  <si>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</si>
  <si>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</si>
  <si>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</si>
  <si>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</si>
  <si>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</si>
  <si>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</si>
  <si>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</si>
  <si>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</si>
  <si>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</si>
  <si>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</si>
  <si>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</si>
  <si>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</si>
  <si>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</si>
  <si>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</si>
  <si>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</si>
  <si>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</si>
  <si>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</si>
  <si>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</si>
  <si>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</si>
  <si>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</si>
  <si>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</si>
  <si>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</si>
  <si>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</si>
  <si>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</si>
  <si>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</si>
  <si>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</si>
  <si>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</si>
  <si>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</si>
  <si>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</si>
  <si>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</si>
  <si>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</si>
  <si>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</si>
  <si>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</si>
  <si>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</si>
  <si>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</si>
  <si>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</si>
  <si>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</si>
  <si>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</si>
  <si>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</si>
  <si>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</si>
  <si>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</si>
  <si>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</si>
  <si>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</si>
  <si>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</si>
  <si>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</si>
  <si>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</si>
  <si>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</si>
  <si>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</si>
  <si>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</si>
  <si>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</si>
  <si>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</si>
  <si>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</si>
  <si>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</si>
  <si>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</si>
  <si>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</si>
  <si>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</si>
  <si>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</si>
  <si>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</si>
  <si>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</si>
  <si>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</si>
  <si>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</si>
  <si>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</si>
  <si>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</si>
  <si>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</si>
  <si>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</si>
  <si>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</si>
  <si>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</si>
  <si>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</si>
  <si>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</si>
  <si>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</si>
  <si>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</si>
  <si>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</si>
  <si>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</si>
  <si>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</si>
  <si>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</si>
  <si>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</si>
  <si>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</si>
  <si>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</si>
  <si>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</si>
  <si>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</si>
  <si>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</si>
  <si>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</si>
  <si>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</si>
  <si>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</si>
  <si>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</si>
  <si>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</si>
  <si>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</si>
  <si>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</si>
  <si>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</si>
  <si>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</si>
  <si>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</si>
  <si>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</si>
  <si>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</si>
  <si>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</si>
  <si>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</si>
  <si>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</si>
  <si>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</si>
  <si>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</si>
  <si>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</si>
  <si>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</si>
  <si>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</si>
  <si>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</si>
  <si>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</si>
  <si>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</si>
  <si>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</si>
  <si>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</si>
  <si>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</si>
  <si>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</si>
  <si>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</si>
  <si>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</si>
  <si>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</si>
  <si>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</si>
  <si>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</si>
  <si>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</si>
  <si>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</si>
  <si>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</si>
  <si>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</si>
  <si>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</si>
  <si>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</si>
  <si>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</si>
  <si>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</si>
  <si>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</si>
  <si>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</si>
  <si>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</si>
  <si>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</si>
  <si>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</si>
  <si>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</si>
  <si>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</si>
  <si>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</si>
  <si>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</si>
  <si>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</si>
  <si>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</si>
  <si>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</si>
  <si>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</si>
  <si>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</si>
  <si>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</si>
  <si>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</si>
  <si>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</si>
  <si>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</si>
  <si>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</si>
  <si>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</si>
  <si>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</si>
  <si>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</si>
  <si>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</si>
  <si>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</si>
  <si>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</si>
  <si>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</si>
  <si>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</si>
  <si>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</si>
  <si>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</si>
  <si>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</si>
  <si>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</si>
  <si>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</si>
  <si>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</si>
  <si>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</si>
  <si>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</si>
  <si>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</si>
  <si>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</si>
  <si>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</si>
  <si>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</si>
  <si>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</si>
  <si>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</si>
  <si>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</si>
  <si>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</si>
  <si>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</si>
  <si>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</si>
  <si>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</si>
  <si>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</si>
  <si>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</si>
  <si>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</si>
  <si>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</si>
  <si>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</si>
  <si>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</si>
  <si>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</si>
  <si>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</si>
  <si>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</si>
  <si>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</si>
  <si>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</si>
  <si>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</si>
  <si>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</si>
  <si>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</si>
  <si>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</si>
  <si>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</si>
  <si>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</si>
  <si>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</si>
  <si>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</si>
  <si>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</si>
  <si>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</si>
  <si>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</si>
  <si>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</si>
  <si>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</si>
  <si>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</si>
  <si>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</si>
  <si>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</si>
  <si>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</si>
  <si>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</si>
  <si>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</si>
  <si>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</si>
  <si>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</si>
  <si>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</si>
  <si>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</si>
  <si>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</si>
  <si>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</si>
  <si>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</si>
  <si>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</si>
  <si>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</si>
  <si>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</si>
  <si>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</si>
  <si>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</si>
  <si>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</si>
  <si>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</si>
  <si>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</si>
  <si>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</si>
  <si>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</si>
  <si>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</si>
  <si>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</si>
  <si>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</si>
  <si>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</si>
  <si>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</si>
  <si>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</si>
  <si>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</si>
  <si>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</si>
  <si>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</si>
  <si>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</si>
  <si>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</si>
  <si>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</si>
  <si>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</si>
  <si>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</si>
  <si>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</si>
  <si>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</si>
  <si>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</si>
  <si>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</si>
  <si>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</si>
  <si>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</si>
  <si>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</si>
  <si>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</si>
  <si>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</si>
  <si>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</si>
  <si>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</si>
  <si>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</si>
  <si>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</si>
  <si>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</si>
  <si>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</si>
  <si>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</si>
  <si>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</si>
  <si>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</si>
  <si>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</si>
  <si>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</si>
  <si>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</si>
  <si>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</si>
  <si>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</si>
  <si>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</si>
  <si>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</si>
  <si>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</si>
  <si>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</si>
  <si>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</si>
  <si>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</si>
  <si>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</si>
  <si>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</si>
  <si>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</si>
  <si>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</si>
  <si>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</si>
  <si>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</si>
  <si>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</si>
  <si>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</si>
  <si>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</si>
  <si>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</si>
  <si>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</si>
  <si>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</si>
  <si>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</si>
  <si>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</si>
  <si>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</si>
  <si>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</si>
  <si>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</si>
  <si>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</si>
  <si>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</si>
  <si>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</si>
  <si>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</si>
  <si>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</si>
  <si>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</si>
  <si>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</si>
  <si>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</si>
  <si>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</si>
  <si>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</si>
  <si>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</si>
  <si>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</si>
  <si>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</si>
  <si>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</si>
  <si>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</si>
  <si>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</si>
  <si>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</si>
  <si>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</si>
  <si>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</si>
  <si>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</si>
  <si>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</si>
  <si>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</si>
  <si>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</si>
  <si>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</si>
  <si>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</si>
  <si>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</si>
  <si>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</si>
  <si>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</si>
  <si>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</si>
  <si>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</si>
  <si>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</si>
  <si>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</si>
  <si>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</si>
  <si>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</si>
  <si>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</si>
  <si>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</si>
  <si>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</si>
  <si>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</si>
  <si>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</si>
  <si>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</si>
  <si>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</si>
  <si>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</si>
  <si>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</si>
  <si>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</si>
  <si>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</si>
  <si>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</si>
  <si>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</si>
  <si>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</si>
  <si>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</si>
  <si>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</si>
  <si>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</si>
  <si>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</si>
  <si>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</si>
  <si>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</si>
  <si>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</si>
  <si>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</si>
  <si>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</si>
  <si>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</si>
  <si>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</si>
  <si>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</si>
  <si>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</si>
  <si>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</si>
  <si>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</si>
  <si>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</si>
  <si>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</si>
  <si>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</si>
  <si>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</si>
  <si>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</si>
  <si>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</si>
  <si>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</si>
  <si>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</si>
  <si>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</si>
  <si>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</si>
  <si>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</si>
  <si>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</si>
  <si>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</si>
  <si>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</si>
  <si>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</si>
  <si>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</si>
  <si>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</si>
  <si>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</si>
  <si>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</si>
  <si>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</si>
  <si>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</si>
  <si>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</si>
  <si>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</si>
  <si>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</si>
  <si>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</si>
  <si>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</si>
  <si>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</si>
  <si>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</si>
  <si>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</si>
  <si>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</si>
  <si>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</si>
  <si>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</si>
  <si>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</si>
  <si>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</si>
  <si>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</si>
  <si>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</si>
  <si>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</si>
  <si>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</si>
  <si>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</si>
  <si>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</si>
  <si>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</si>
  <si>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</si>
  <si>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</si>
  <si>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</si>
  <si>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</si>
  <si>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</si>
  <si>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</si>
  <si>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</si>
  <si>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</si>
  <si>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</si>
  <si>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</si>
  <si>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</si>
  <si>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</si>
  <si>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</si>
  <si>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</si>
  <si>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</si>
  <si>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</si>
  <si>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</si>
  <si>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</si>
  <si>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</si>
  <si>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</si>
  <si>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</si>
  <si>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</si>
  <si>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</si>
  <si>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</si>
  <si>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</si>
  <si>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</si>
  <si>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</si>
  <si>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</si>
  <si>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</si>
  <si>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</si>
  <si>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</si>
  <si>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</si>
  <si>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</si>
  <si>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</si>
  <si>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</si>
  <si>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</si>
  <si>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</si>
  <si>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</si>
  <si>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</si>
  <si>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</si>
  <si>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</si>
  <si>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</si>
  <si>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</si>
  <si>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</si>
  <si>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</si>
  <si>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</si>
  <si>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</si>
  <si>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</si>
  <si>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</si>
  <si>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</si>
  <si>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</si>
  <si>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</si>
  <si>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</si>
  <si>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</si>
  <si>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</si>
  <si>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</si>
  <si>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</si>
  <si>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</si>
  <si>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</si>
  <si>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</si>
  <si>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</si>
  <si>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</si>
  <si>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</si>
  <si>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</si>
  <si>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</si>
  <si>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</si>
  <si>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</si>
  <si>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</si>
  <si>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</si>
  <si>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</si>
  <si>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</si>
  <si>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</si>
  <si>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</si>
  <si>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</si>
  <si>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</si>
  <si>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</si>
  <si>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</si>
  <si>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</si>
  <si>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</si>
  <si>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</si>
  <si>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</si>
  <si>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</si>
  <si>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</si>
  <si>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</si>
  <si>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</si>
  <si>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</si>
  <si>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</si>
  <si>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</si>
  <si>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</si>
  <si>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</si>
  <si>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</si>
  <si>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</si>
  <si>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</si>
  <si>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</si>
  <si>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</si>
  <si>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</si>
  <si>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</si>
  <si>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</si>
  <si>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</si>
  <si>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</si>
  <si>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</si>
  <si>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</si>
  <si>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</si>
  <si>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</si>
  <si>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</si>
  <si>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</si>
  <si>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</si>
  <si>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</si>
  <si>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</si>
  <si>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</si>
  <si>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</si>
  <si>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</si>
  <si>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</si>
  <si>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</si>
  <si>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</si>
  <si>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</si>
  <si>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</si>
  <si>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</si>
  <si>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</si>
  <si>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</si>
  <si>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</si>
  <si>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</si>
  <si>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</si>
  <si>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</si>
  <si>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</si>
  <si>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</si>
  <si>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</si>
  <si>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</si>
  <si>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</si>
  <si>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</si>
  <si>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</si>
  <si>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</si>
  <si>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</si>
  <si>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</si>
  <si>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</si>
  <si>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</si>
  <si>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</si>
  <si>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</si>
  <si>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</si>
  <si>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</si>
  <si>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</si>
  <si>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</si>
  <si>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</si>
  <si>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</si>
  <si>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</si>
  <si>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</si>
  <si>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</si>
  <si>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</si>
  <si>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</si>
  <si>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</si>
  <si>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</si>
  <si>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</si>
  <si>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</si>
  <si>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</si>
  <si>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</si>
  <si>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</si>
  <si>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</si>
  <si>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</si>
  <si>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</si>
  <si>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</si>
  <si>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</si>
  <si>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</si>
  <si>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</si>
  <si>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</si>
  <si>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</si>
  <si>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</si>
  <si>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</si>
  <si>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</si>
  <si>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</si>
  <si>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</si>
  <si>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</si>
  <si>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</si>
  <si>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</si>
  <si>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</si>
  <si>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</si>
  <si>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</si>
  <si>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</si>
  <si>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</si>
  <si>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</si>
  <si>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</si>
  <si>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</si>
  <si>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</si>
  <si>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</si>
  <si>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</si>
  <si>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</si>
  <si>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</si>
  <si>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</si>
  <si>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</si>
  <si>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</si>
  <si>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</si>
  <si>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</si>
  <si>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</si>
  <si>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</si>
  <si>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</si>
  <si>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</si>
  <si>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</si>
  <si>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</si>
  <si>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</si>
  <si>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</si>
  <si>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</si>
  <si>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</si>
  <si>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</si>
  <si>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</si>
  <si>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</si>
  <si>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</si>
  <si>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</si>
  <si>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</si>
  <si>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</si>
  <si>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</si>
  <si>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</si>
  <si>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</si>
  <si>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</si>
  <si>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</si>
  <si>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</si>
  <si>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</si>
  <si>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</si>
  <si>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</si>
  <si>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</si>
  <si>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</si>
  <si>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</si>
  <si>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</si>
  <si>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</si>
  <si>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</si>
  <si>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</si>
  <si>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</si>
  <si>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</si>
  <si>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</si>
  <si>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</si>
  <si>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</si>
  <si>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</si>
  <si>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</si>
  <si>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</si>
  <si>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</si>
  <si>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</si>
  <si>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</si>
  <si>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</si>
  <si>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</si>
  <si>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</si>
  <si>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</si>
  <si>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</si>
  <si>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</si>
  <si>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</si>
  <si>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</si>
  <si>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</si>
  <si>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</si>
  <si>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</si>
  <si>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</si>
  <si>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</si>
  <si>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</si>
  <si>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</si>
  <si>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</si>
  <si>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</si>
  <si>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</si>
  <si>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</si>
  <si>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</si>
  <si>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</si>
  <si>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</si>
  <si>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</si>
  <si>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</si>
  <si>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</si>
  <si>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</si>
  <si>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</si>
  <si>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</si>
  <si>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</si>
  <si>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</si>
  <si>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</si>
  <si>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</si>
  <si>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</si>
  <si>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</si>
  <si>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</si>
  <si>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</si>
  <si>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</si>
  <si>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</si>
  <si>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</si>
  <si>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</si>
  <si>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</si>
  <si>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</si>
  <si>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</si>
  <si>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</si>
  <si>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</si>
  <si>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</si>
  <si>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</si>
  <si>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</si>
  <si>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</si>
  <si>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</si>
  <si>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</si>
  <si>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</si>
  <si>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</si>
  <si>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</si>
  <si>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</si>
  <si>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</si>
  <si>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</si>
  <si>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</si>
  <si>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</si>
  <si>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</si>
  <si>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</si>
  <si>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</si>
  <si>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</si>
  <si>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</si>
  <si>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</si>
  <si>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</si>
  <si>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</si>
  <si>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</si>
  <si>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</si>
  <si>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</si>
  <si>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</si>
  <si>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</si>
  <si>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</si>
  <si>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</si>
  <si>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</si>
  <si>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</si>
  <si>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</si>
  <si>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</si>
  <si>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</si>
  <si>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</si>
  <si>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</si>
  <si>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</si>
  <si>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</si>
  <si>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</si>
  <si>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</si>
  <si>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</si>
  <si>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</si>
  <si>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</si>
  <si>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</si>
  <si>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</si>
  <si>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</si>
  <si>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</si>
  <si>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</si>
  <si>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</si>
  <si>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</si>
  <si>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</si>
  <si>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</si>
  <si>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</si>
  <si>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</si>
  <si>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</si>
  <si>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</si>
  <si>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</si>
  <si>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</si>
  <si>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</si>
  <si>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</si>
  <si>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</si>
  <si>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</si>
  <si>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</si>
  <si>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</si>
  <si>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</si>
  <si>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</si>
  <si>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</si>
  <si>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</si>
  <si>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</si>
  <si>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</si>
  <si>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</si>
  <si>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</si>
  <si>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</si>
  <si>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</si>
  <si>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</si>
  <si>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</si>
  <si>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</si>
  <si>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</si>
  <si>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</si>
  <si>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</si>
  <si>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</si>
  <si>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</si>
  <si>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</si>
  <si>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</si>
  <si>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</si>
  <si>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</si>
  <si>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</si>
  <si>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</si>
  <si>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</si>
  <si>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</si>
  <si>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</si>
  <si>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</si>
  <si>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</si>
  <si>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</si>
  <si>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</si>
  <si>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</si>
  <si>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</si>
  <si>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</si>
  <si>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</si>
  <si>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</si>
  <si>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</si>
  <si>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</si>
  <si>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</si>
  <si>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</si>
  <si>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</si>
  <si>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</si>
  <si>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</si>
  <si>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</si>
  <si>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</si>
  <si>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</si>
  <si>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</si>
  <si>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</si>
  <si>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</si>
  <si>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</si>
  <si>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</si>
  <si>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</si>
  <si>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</si>
  <si>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</si>
  <si>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</si>
  <si>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</si>
  <si>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</si>
  <si>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</si>
  <si>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</si>
  <si>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</si>
  <si>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</si>
  <si>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</si>
  <si>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</si>
  <si>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</si>
  <si>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</si>
  <si>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</si>
  <si>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</si>
  <si>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</si>
  <si>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</si>
  <si>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</si>
  <si>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</si>
  <si>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</si>
  <si>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</si>
  <si>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</si>
  <si>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</si>
  <si>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</si>
  <si>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</si>
  <si>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</si>
  <si>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</si>
  <si>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</si>
  <si>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</si>
  <si>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</si>
  <si>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</si>
  <si>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</si>
  <si>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</si>
  <si>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</si>
  <si>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</si>
  <si>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</si>
  <si>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</si>
  <si>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</si>
  <si>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</si>
  <si>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</si>
  <si>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</si>
  <si>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</si>
  <si>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</si>
  <si>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</si>
  <si>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</si>
  <si>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</si>
  <si>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</si>
  <si>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</si>
  <si>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</si>
  <si>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</si>
  <si>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</si>
  <si>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</si>
  <si>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</si>
  <si>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</si>
  <si>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</si>
  <si>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</si>
  <si>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</si>
  <si>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</si>
  <si>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</si>
  <si>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</si>
  <si>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</si>
  <si>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</si>
  <si>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</si>
  <si>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</si>
  <si>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</si>
  <si>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</si>
  <si>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</si>
  <si>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</si>
  <si>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</si>
  <si>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</si>
  <si>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</si>
  <si>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</si>
  <si>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</si>
  <si>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</si>
  <si>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</si>
  <si>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</si>
  <si>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</si>
  <si>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</si>
  <si>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</si>
  <si>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</si>
  <si>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</si>
  <si>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</si>
  <si>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</si>
  <si>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</si>
  <si>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</si>
  <si>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</si>
  <si>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</si>
  <si>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</si>
  <si>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</si>
  <si>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</si>
  <si>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</si>
  <si>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</si>
  <si>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</si>
  <si>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</si>
  <si>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</si>
  <si>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</si>
  <si>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</si>
  <si>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</si>
  <si>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</si>
  <si>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</si>
  <si>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</si>
  <si>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</si>
  <si>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</si>
  <si>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</si>
  <si>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</si>
  <si>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</si>
  <si>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</si>
  <si>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</si>
  <si>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</si>
  <si>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</si>
  <si>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</si>
  <si>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</si>
  <si>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</si>
  <si>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</si>
  <si>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</si>
  <si>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</si>
  <si>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</si>
  <si>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</si>
  <si>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</si>
  <si>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</si>
  <si>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</si>
  <si>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</si>
  <si>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</si>
  <si>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</si>
  <si>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</si>
  <si>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</si>
  <si>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</si>
  <si>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</si>
  <si>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</si>
  <si>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</si>
  <si>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</si>
  <si>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</si>
  <si>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</si>
  <si>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</si>
  <si>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</si>
  <si>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</si>
  <si>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</si>
  <si>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</si>
  <si>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</si>
  <si>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</si>
  <si>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</si>
  <si>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</si>
  <si>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</si>
  <si>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</si>
  <si>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</si>
  <si>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</si>
  <si>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</si>
  <si>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</si>
  <si>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</si>
  <si>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</si>
  <si>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</si>
  <si>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</si>
  <si>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</si>
  <si>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</si>
  <si>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</si>
  <si>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</si>
  <si>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</si>
  <si>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</si>
  <si>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</si>
  <si>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</si>
  <si>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</si>
  <si>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</si>
  <si>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</si>
  <si>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</si>
  <si>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</si>
  <si>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</si>
  <si>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</si>
  <si>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</si>
  <si>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</si>
  <si>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</si>
  <si>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</si>
  <si>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</si>
  <si>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</si>
  <si>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</si>
  <si>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</si>
  <si>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</si>
  <si>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</si>
  <si>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</si>
  <si>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</si>
  <si>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</si>
  <si>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</si>
  <si>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</si>
  <si>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</si>
  <si>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</si>
  <si>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</si>
  <si>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</si>
  <si>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</si>
  <si>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</si>
  <si>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</si>
  <si>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</si>
  <si>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</si>
  <si>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</si>
  <si>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</si>
  <si>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</si>
  <si>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</si>
  <si>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</si>
  <si>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</si>
  <si>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</si>
  <si>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</si>
  <si>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</si>
  <si>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</si>
  <si>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</si>
  <si>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</si>
  <si>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</si>
  <si>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</si>
  <si>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</si>
  <si>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</si>
  <si>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</si>
  <si>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</si>
  <si>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</si>
  <si>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</si>
  <si>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</si>
  <si>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</si>
  <si>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</si>
  <si>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</si>
  <si>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</si>
  <si>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</si>
  <si>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</si>
  <si>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</si>
  <si>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</si>
  <si>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</si>
  <si>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</si>
  <si>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</si>
  <si>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</si>
  <si>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</si>
  <si>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</si>
  <si>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</si>
  <si>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</si>
  <si>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</si>
  <si>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</si>
  <si>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</si>
  <si>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</si>
  <si>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</si>
  <si>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</si>
  <si>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</si>
  <si>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</si>
  <si>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</si>
  <si>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</si>
  <si>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</si>
  <si>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</si>
  <si>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</si>
  <si>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</si>
  <si>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</si>
  <si>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</si>
  <si>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</si>
  <si>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</si>
  <si>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</si>
  <si>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</si>
  <si>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</si>
  <si>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</si>
  <si>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</si>
  <si>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</si>
  <si>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</si>
  <si>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</si>
  <si>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</si>
  <si>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</si>
  <si>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</si>
  <si>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</si>
  <si>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</si>
  <si>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</si>
  <si>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</si>
  <si>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</si>
  <si>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</si>
  <si>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</si>
  <si>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</si>
  <si>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</si>
  <si>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</si>
  <si>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</si>
  <si>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</si>
  <si>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</si>
  <si>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</si>
  <si>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</si>
  <si>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</si>
  <si>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</si>
  <si>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</si>
  <si>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</si>
  <si>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</si>
  <si>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</si>
  <si>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</si>
  <si>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</si>
  <si>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</si>
  <si>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</si>
  <si>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</si>
  <si>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</si>
  <si>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</si>
  <si>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</si>
  <si>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</si>
  <si>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</si>
  <si>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</si>
  <si>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</si>
  <si>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</si>
  <si>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</si>
  <si>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</si>
  <si>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</si>
  <si>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</si>
  <si>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</si>
  <si>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</si>
  <si>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</si>
  <si>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</si>
  <si>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</si>
  <si>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</si>
  <si>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</si>
  <si>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</si>
  <si>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</si>
  <si>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</si>
  <si>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</si>
  <si>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</si>
  <si>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</si>
  <si>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</si>
  <si>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</si>
  <si>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</si>
  <si>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</si>
  <si>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</si>
  <si>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</si>
  <si>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</si>
  <si>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</si>
  <si>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</si>
  <si>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</si>
  <si>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</si>
  <si>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</si>
  <si>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</si>
  <si>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</si>
  <si>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</si>
  <si>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</si>
  <si>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</si>
  <si>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</si>
  <si>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</si>
  <si>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</si>
  <si>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</si>
  <si>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</si>
  <si>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</si>
  <si>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</si>
  <si>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</si>
  <si>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</si>
  <si>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</si>
  <si>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</si>
  <si>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</si>
  <si>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</si>
  <si>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</si>
  <si>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</si>
  <si>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</si>
  <si>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</si>
  <si>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</si>
  <si>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</si>
  <si>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</si>
  <si>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</si>
  <si>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</si>
  <si>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</si>
  <si>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</si>
  <si>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</si>
  <si>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</si>
  <si>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</si>
  <si>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</si>
  <si>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</si>
  <si>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</si>
  <si>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</si>
  <si>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</si>
  <si>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</si>
  <si>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</si>
  <si>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</si>
  <si>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</si>
  <si>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</si>
  <si>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</si>
  <si>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</si>
  <si>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</si>
  <si>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</si>
  <si>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</si>
  <si>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</si>
  <si>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</si>
  <si>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</si>
  <si>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</si>
  <si>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</si>
  <si>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</si>
  <si>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</si>
  <si>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</si>
  <si>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</si>
  <si>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</si>
  <si>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</si>
  <si>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</si>
  <si>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</si>
  <si>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</si>
  <si>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</si>
  <si>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</si>
  <si>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</si>
  <si>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</si>
  <si>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</si>
  <si>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</si>
  <si>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</si>
  <si>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</si>
  <si>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</si>
  <si>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</si>
  <si>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</si>
  <si>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</si>
  <si>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</si>
  <si>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</si>
  <si>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</si>
  <si>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</si>
  <si>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</si>
  <si>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</si>
  <si>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</si>
  <si>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</si>
  <si>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</si>
  <si>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</si>
  <si>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</si>
  <si>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</si>
  <si>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</si>
  <si>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</si>
  <si>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</si>
  <si>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</si>
  <si>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</si>
  <si>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</si>
  <si>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</si>
  <si>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</si>
  <si>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</si>
  <si>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</si>
  <si>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</si>
  <si>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</si>
  <si>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</si>
  <si>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</si>
  <si>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</si>
  <si>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</si>
  <si>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</si>
  <si>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</si>
  <si>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</si>
  <si>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</si>
  <si>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</si>
  <si>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</si>
  <si>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</si>
  <si>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</si>
  <si>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</si>
  <si>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</si>
  <si>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</si>
  <si>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</si>
  <si>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</si>
  <si>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</si>
  <si>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</si>
  <si>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</si>
  <si>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</si>
  <si>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</si>
  <si>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</si>
  <si>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</si>
  <si>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</si>
  <si>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</si>
  <si>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</si>
  <si>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</si>
  <si>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</si>
  <si>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</si>
  <si>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</si>
  <si>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</si>
  <si>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</si>
  <si>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</si>
  <si>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</si>
  <si>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</si>
  <si>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</si>
  <si>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</si>
  <si>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</si>
  <si>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</si>
  <si>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</si>
  <si>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</si>
  <si>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</si>
  <si>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</si>
  <si>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</si>
  <si>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</si>
  <si>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</si>
  <si>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</si>
  <si>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</si>
  <si>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</si>
  <si>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</si>
  <si>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</si>
  <si>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</si>
  <si>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</si>
  <si>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</si>
  <si>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</si>
  <si>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</si>
  <si>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</si>
  <si>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</si>
  <si>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</si>
  <si>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</si>
  <si>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</si>
  <si>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</si>
  <si>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</si>
  <si>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</si>
  <si>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</si>
  <si>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</si>
  <si>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</si>
  <si>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</si>
  <si>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</si>
  <si>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</si>
  <si>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</si>
  <si>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</si>
  <si>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</si>
  <si>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</si>
  <si>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</si>
  <si>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</si>
  <si>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</si>
  <si>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</si>
  <si>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</si>
  <si>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</si>
  <si>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</si>
  <si>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</si>
  <si>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</si>
  <si>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</si>
  <si>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</si>
  <si>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</si>
  <si>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</si>
  <si>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</si>
  <si>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</si>
  <si>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</si>
  <si>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</si>
  <si>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</si>
  <si>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</si>
  <si>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</si>
  <si>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</si>
  <si>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</si>
  <si>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</si>
  <si>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</si>
  <si>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</si>
  <si>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</si>
  <si>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</si>
  <si>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</si>
  <si>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</si>
  <si>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</si>
  <si>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</si>
  <si>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</si>
  <si>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</si>
  <si>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</si>
  <si>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</si>
  <si>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</si>
  <si>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</si>
  <si>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</si>
  <si>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</si>
  <si>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</si>
  <si>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</si>
  <si>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</si>
  <si>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</si>
  <si>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</si>
  <si>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</si>
  <si>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</si>
  <si>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</si>
  <si>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</si>
  <si>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</si>
  <si>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</si>
  <si>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</si>
  <si>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</si>
  <si>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</si>
  <si>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</si>
  <si>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</si>
  <si>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</si>
  <si>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</si>
  <si>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</si>
  <si>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</si>
  <si>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</si>
  <si>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</si>
  <si>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</si>
  <si>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</si>
  <si>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</si>
  <si>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</si>
  <si>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</si>
  <si>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</si>
  <si>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</si>
  <si>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</si>
  <si>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</si>
  <si>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</si>
  <si>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</si>
  <si>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</si>
  <si>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</si>
  <si>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</si>
  <si>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</si>
  <si>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</si>
  <si>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</si>
  <si>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</si>
  <si>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</si>
  <si>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</si>
  <si>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</si>
  <si>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</si>
  <si>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</si>
  <si>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</si>
  <si>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</si>
  <si>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</si>
  <si>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</si>
  <si>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</si>
  <si>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</si>
  <si>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</si>
  <si>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</si>
  <si>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</si>
  <si>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</si>
  <si>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</si>
  <si>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</si>
  <si>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</si>
  <si>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</si>
  <si>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</si>
  <si>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</si>
  <si>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</si>
  <si>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</si>
  <si>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</si>
  <si>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</si>
  <si>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</si>
  <si>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</si>
  <si>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</si>
  <si>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</si>
  <si>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</si>
  <si>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</si>
  <si>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</si>
  <si>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</si>
  <si>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</si>
  <si>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</si>
  <si>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</si>
  <si>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</si>
  <si>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</si>
  <si>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</si>
  <si>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</si>
  <si>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</si>
  <si>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</si>
  <si>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</si>
  <si>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</si>
  <si>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</si>
  <si>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</si>
  <si>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</si>
  <si>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</si>
  <si>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</si>
  <si>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</si>
  <si>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</si>
  <si>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</si>
  <si>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</si>
  <si>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</si>
  <si>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</si>
  <si>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</si>
  <si>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</si>
  <si>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</si>
  <si>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</si>
  <si>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</si>
  <si>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</si>
  <si>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</si>
  <si>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</si>
  <si>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</si>
  <si>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</si>
  <si>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</si>
  <si>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</si>
  <si>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</si>
  <si>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</si>
  <si>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</si>
  <si>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</si>
  <si>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</si>
  <si>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</si>
  <si>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</si>
  <si>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</si>
  <si>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</si>
  <si>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</si>
  <si>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</si>
  <si>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</si>
  <si>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</si>
  <si>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</si>
  <si>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</si>
  <si>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</si>
  <si>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</si>
  <si>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</si>
  <si>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</si>
  <si>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</si>
  <si>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</si>
  <si>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</si>
  <si>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</si>
  <si>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</si>
  <si>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</si>
  <si>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</si>
  <si>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</si>
  <si>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</si>
  <si>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</si>
  <si>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</si>
  <si>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</si>
  <si>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</si>
  <si>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</si>
  <si>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</si>
  <si>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</si>
  <si>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</si>
  <si>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</si>
  <si>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</si>
  <si>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</si>
  <si>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</si>
  <si>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</si>
  <si>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</si>
  <si>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</si>
  <si>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</si>
  <si>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</si>
  <si>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</si>
  <si>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</si>
  <si>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</si>
  <si>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</si>
  <si>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</si>
  <si>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</si>
  <si>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</si>
  <si>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</si>
  <si>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</si>
  <si>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</si>
  <si>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</si>
  <si>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</si>
  <si>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</si>
  <si>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</si>
  <si>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</si>
  <si>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</si>
  <si>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</si>
  <si>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</si>
  <si>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</si>
  <si>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</si>
  <si>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</si>
  <si>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</si>
  <si>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</si>
  <si>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</si>
  <si>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</si>
  <si>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</si>
  <si>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</si>
  <si>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</si>
  <si>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</si>
  <si>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</si>
  <si>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</si>
  <si>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</si>
  <si>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</si>
  <si>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</si>
  <si>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</si>
  <si>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</si>
  <si>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</si>
  <si>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</si>
  <si>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</si>
  <si>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</si>
  <si>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</si>
  <si>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</si>
  <si>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</si>
  <si>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</si>
  <si>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</si>
  <si>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</si>
  <si>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</si>
  <si>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</si>
  <si>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</si>
  <si>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</si>
  <si>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</si>
  <si>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</si>
  <si>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</si>
  <si>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</si>
  <si>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</si>
  <si>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</si>
  <si>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</si>
  <si>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</si>
  <si>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</si>
  <si>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</si>
  <si>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</si>
  <si>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</si>
  <si>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</si>
  <si>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</si>
  <si>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</si>
  <si>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</si>
  <si>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</si>
  <si>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</si>
  <si>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</si>
  <si>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</si>
  <si>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</si>
  <si>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</si>
  <si>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</si>
  <si>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</si>
  <si>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</si>
  <si>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</si>
  <si>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</si>
  <si>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</si>
  <si>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</si>
  <si>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</si>
  <si>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</si>
  <si>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</si>
  <si>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</si>
  <si>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</si>
  <si>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</si>
  <si>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</si>
  <si>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</si>
  <si>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</si>
  <si>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</si>
  <si>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</si>
  <si>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</si>
  <si>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</si>
  <si>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</si>
  <si>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</si>
  <si>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</si>
  <si>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</si>
  <si>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</si>
  <si>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</si>
  <si>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</si>
  <si>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</si>
  <si>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</si>
  <si>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</si>
  <si>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</si>
  <si>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</si>
  <si>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</si>
  <si>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</si>
  <si>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</si>
  <si>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</si>
  <si>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</si>
  <si>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</si>
  <si>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</si>
  <si>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</si>
  <si>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</si>
  <si>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</si>
  <si>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</si>
  <si>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</si>
  <si>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</si>
  <si>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</si>
  <si>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</si>
  <si>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</si>
  <si>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</si>
  <si>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</si>
  <si>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</si>
  <si>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</si>
  <si>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</si>
  <si>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</si>
  <si>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</si>
  <si>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</si>
  <si>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</si>
  <si>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</si>
  <si>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</si>
  <si>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</si>
  <si>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</si>
  <si>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</si>
  <si>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</si>
  <si>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</si>
  <si>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</si>
  <si>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</si>
  <si>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</si>
  <si>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</si>
  <si>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</si>
  <si>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</si>
  <si>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</si>
  <si>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</si>
  <si>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</si>
  <si>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</si>
  <si>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</si>
  <si>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</si>
  <si>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</si>
  <si>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</si>
  <si>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</si>
  <si>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</si>
  <si>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</si>
  <si>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</si>
  <si>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</si>
  <si>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</si>
  <si>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</si>
  <si>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</si>
  <si>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</si>
  <si>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</si>
  <si>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</si>
  <si>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</si>
  <si>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</si>
  <si>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</si>
  <si>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</si>
  <si>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</si>
  <si>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</si>
  <si>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</si>
  <si>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</si>
  <si>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</si>
  <si>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</si>
  <si>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</si>
  <si>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</si>
  <si>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</si>
  <si>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</si>
  <si>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</si>
  <si>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</si>
  <si>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</si>
  <si>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</si>
  <si>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</si>
  <si>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</si>
  <si>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</si>
  <si>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</si>
  <si>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</si>
  <si>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</si>
  <si>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</si>
  <si>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</si>
  <si>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</si>
  <si>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</si>
  <si>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</si>
  <si>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</si>
  <si>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</si>
  <si>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</si>
  <si>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</si>
  <si>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</si>
  <si>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</si>
  <si>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</si>
  <si>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</si>
  <si>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</si>
  <si>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</si>
  <si>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</si>
  <si>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</si>
  <si>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</si>
  <si>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</si>
  <si>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</si>
  <si>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</si>
  <si>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</si>
  <si>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</si>
  <si>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</si>
  <si>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</si>
  <si>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</si>
  <si>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</si>
  <si>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</si>
  <si>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</si>
  <si>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</si>
  <si>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</si>
  <si>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</si>
  <si>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</si>
  <si>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</si>
  <si>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</si>
  <si>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</si>
  <si>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</si>
  <si>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</si>
  <si>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</si>
  <si>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</si>
  <si>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</si>
  <si>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</si>
  <si>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</si>
  <si>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</si>
  <si>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</si>
  <si>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</si>
  <si>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</si>
  <si>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</si>
  <si>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</si>
  <si>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</si>
  <si>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</si>
  <si>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</si>
  <si>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</si>
  <si>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</si>
  <si>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</si>
  <si>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</si>
  <si>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</si>
  <si>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</si>
  <si>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</si>
  <si>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</si>
  <si>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</si>
  <si>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</si>
  <si>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</si>
  <si>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</si>
  <si>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</si>
  <si>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</si>
  <si>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</si>
  <si>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</si>
  <si>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</si>
  <si>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</si>
  <si>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</si>
  <si>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</si>
  <si>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</si>
  <si>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</si>
  <si>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</si>
  <si>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</si>
  <si>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</si>
  <si>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</si>
  <si>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</si>
  <si>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</si>
  <si>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</si>
  <si>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</si>
  <si>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</si>
  <si>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</si>
  <si>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</si>
  <si>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</si>
  <si>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</si>
  <si>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</si>
  <si>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</si>
  <si>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</si>
  <si>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</si>
  <si>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</si>
  <si>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</si>
  <si>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</si>
  <si>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</si>
  <si>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</si>
  <si>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</si>
  <si>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</si>
  <si>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</si>
  <si>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</si>
  <si>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</si>
  <si>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</si>
  <si>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</si>
  <si>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</si>
  <si>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</si>
  <si>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</si>
  <si>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</si>
  <si>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</si>
  <si>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</si>
  <si>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</si>
  <si>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</si>
  <si>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</si>
  <si>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</si>
  <si>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</si>
  <si>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</si>
  <si>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</si>
  <si>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</si>
  <si>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</si>
  <si>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</si>
  <si>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</si>
  <si>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</si>
  <si>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</si>
  <si>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</si>
  <si>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</si>
  <si>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</si>
  <si>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</si>
  <si>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</si>
  <si>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</si>
  <si>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</si>
  <si>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</si>
  <si>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</si>
  <si>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</si>
  <si>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</si>
  <si>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</si>
  <si>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</si>
  <si>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</si>
  <si>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</si>
  <si>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</si>
  <si>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</si>
  <si>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</si>
  <si>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</si>
  <si>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</si>
  <si>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</si>
  <si>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</si>
  <si>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</si>
  <si>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</si>
  <si>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</si>
  <si>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</si>
  <si>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</si>
  <si>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</si>
  <si>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</si>
  <si>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</si>
  <si>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</si>
  <si>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</si>
  <si>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</si>
  <si>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</si>
  <si>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</si>
  <si>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</si>
  <si>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</si>
  <si>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</si>
  <si>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</si>
  <si>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</si>
  <si>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</si>
  <si>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</si>
  <si>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</si>
  <si>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</si>
  <si>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</si>
  <si>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</si>
  <si>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</si>
  <si>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</si>
  <si>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</si>
  <si>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</si>
  <si>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</si>
  <si>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</si>
  <si>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</si>
  <si>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</si>
  <si>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</si>
  <si>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</si>
  <si>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</si>
  <si>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</si>
  <si>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</si>
  <si>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</si>
  <si>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</si>
  <si>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</si>
  <si>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</si>
  <si>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</si>
  <si>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</si>
  <si>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</si>
  <si>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</si>
  <si>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</si>
  <si>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</si>
  <si>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</si>
  <si>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</si>
  <si>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</si>
  <si>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</si>
  <si>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</si>
  <si>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</si>
  <si>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</si>
  <si>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</si>
  <si>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</si>
  <si>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</si>
  <si>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</si>
  <si>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</si>
  <si>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</si>
  <si>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</si>
  <si>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</si>
  <si>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</si>
  <si>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</si>
  <si>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</si>
  <si>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</si>
  <si>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</si>
  <si>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</si>
  <si>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</si>
  <si>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</si>
  <si>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</si>
  <si>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</si>
  <si>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</si>
  <si>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</si>
  <si>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</si>
  <si>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</si>
  <si>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</si>
  <si>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</si>
  <si>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</si>
  <si>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</si>
  <si>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</si>
  <si>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</si>
  <si>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</si>
  <si>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</si>
  <si>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</si>
  <si>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</si>
  <si>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</si>
  <si>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</si>
  <si>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</si>
  <si>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</si>
  <si>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</si>
  <si>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</si>
  <si>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</si>
  <si>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</si>
  <si>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</si>
  <si>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</si>
  <si>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</si>
  <si>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</si>
  <si>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</si>
  <si>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</si>
  <si>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</si>
  <si>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</si>
  <si>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</si>
  <si>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</si>
  <si>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</si>
  <si>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</si>
  <si>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</si>
  <si>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</si>
  <si>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</si>
  <si>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</si>
  <si>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</si>
  <si>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</si>
  <si>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</si>
  <si>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</si>
  <si>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</si>
  <si>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</si>
  <si>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</si>
  <si>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</si>
  <si>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</si>
  <si>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</si>
  <si>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</si>
  <si>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</si>
  <si>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</si>
  <si>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</si>
  <si>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</si>
  <si>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</si>
  <si>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</si>
  <si>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</si>
  <si>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</si>
  <si>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</si>
  <si>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</si>
  <si>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</si>
  <si>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</si>
  <si>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</si>
  <si>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</si>
  <si>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</si>
  <si>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</si>
  <si>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</si>
  <si>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</si>
  <si>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</si>
  <si>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</si>
  <si>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</si>
  <si>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</si>
  <si>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</si>
  <si>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</si>
  <si>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</si>
  <si>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</si>
  <si>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</si>
  <si>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</si>
  <si>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</si>
  <si>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</si>
  <si>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</si>
  <si>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</si>
  <si>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</si>
  <si>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</si>
  <si>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</si>
  <si>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</si>
  <si>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</si>
  <si>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</si>
  <si>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</si>
  <si>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</si>
  <si>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</si>
  <si>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</si>
  <si>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</si>
  <si>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</si>
  <si>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</si>
  <si>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</si>
  <si>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</si>
  <si>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</si>
  <si>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</si>
  <si>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</si>
  <si>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</si>
  <si>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</si>
  <si>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</si>
  <si>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</si>
  <si>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</si>
  <si>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</si>
  <si>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</si>
  <si>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</si>
  <si>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</si>
  <si>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</si>
  <si>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</si>
  <si>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</si>
  <si>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</si>
  <si>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</si>
  <si>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</si>
  <si>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</si>
  <si>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</si>
  <si>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</si>
  <si>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</si>
  <si>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</si>
  <si>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</si>
  <si>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</si>
  <si>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</si>
  <si>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</si>
  <si>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</si>
  <si>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</si>
  <si>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</si>
  <si>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</si>
  <si>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</si>
  <si>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</si>
  <si>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</si>
  <si>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</si>
  <si>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</si>
  <si>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</si>
  <si>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</si>
  <si>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</si>
  <si>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</si>
  <si>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</si>
  <si>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</si>
  <si>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</si>
  <si>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</si>
  <si>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</si>
  <si>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</si>
  <si>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</si>
  <si>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</si>
  <si>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</si>
  <si>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</si>
  <si>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</si>
  <si>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</si>
  <si>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</si>
  <si>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</si>
  <si>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</si>
  <si>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</si>
  <si>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</si>
  <si>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</si>
  <si>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</si>
  <si>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</si>
  <si>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</si>
  <si>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</si>
  <si>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</si>
  <si>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</si>
  <si>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</si>
  <si>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</si>
  <si>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</si>
  <si>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</si>
  <si>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</si>
  <si>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</si>
  <si>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</si>
  <si>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</si>
  <si>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</si>
  <si>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</si>
  <si>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</si>
  <si>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</si>
  <si>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</si>
  <si>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</si>
  <si>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</si>
  <si>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</si>
  <si>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</si>
  <si>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</si>
  <si>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</si>
  <si>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</si>
  <si>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</si>
  <si>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</si>
  <si>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</si>
  <si>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</si>
  <si>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</si>
  <si>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</si>
  <si>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</si>
  <si>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</si>
  <si>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</si>
  <si>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</si>
  <si>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</si>
  <si>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</si>
  <si>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</si>
  <si>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</si>
  <si>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</si>
  <si>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</si>
  <si>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</si>
  <si>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</si>
  <si>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</si>
  <si>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</si>
  <si>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</si>
  <si>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</si>
  <si>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</si>
  <si>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</si>
  <si>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</si>
  <si>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</si>
  <si>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</si>
  <si>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</si>
  <si>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</si>
  <si>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</si>
  <si>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</si>
  <si>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</si>
  <si>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</si>
  <si>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</si>
  <si>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</si>
  <si>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</si>
  <si>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</si>
  <si>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</si>
  <si>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</si>
  <si>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</si>
  <si>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</si>
  <si>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</si>
  <si>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</si>
  <si>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</si>
  <si>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</si>
  <si>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</si>
  <si>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</si>
  <si>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</si>
  <si>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</si>
  <si>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</si>
  <si>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</si>
  <si>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</si>
  <si>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</si>
  <si>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</si>
  <si>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</si>
  <si>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</si>
  <si>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</si>
  <si>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</si>
  <si>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</si>
  <si>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</si>
  <si>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</si>
  <si>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</si>
  <si>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</si>
  <si>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</si>
  <si>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</si>
  <si>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</si>
  <si>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</si>
  <si>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</si>
  <si>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</si>
  <si>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</si>
  <si>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</si>
  <si>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</si>
  <si>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</si>
  <si>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</si>
  <si>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</si>
  <si>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</si>
  <si>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</si>
  <si>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</si>
  <si>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</si>
  <si>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</si>
  <si>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</si>
  <si>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</si>
  <si>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</si>
  <si>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</si>
  <si>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</si>
  <si>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</si>
  <si>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</si>
  <si>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</si>
  <si>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</si>
  <si>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</si>
  <si>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</si>
  <si>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</si>
  <si>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</si>
  <si>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</si>
  <si>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</si>
  <si>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</si>
  <si>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</si>
  <si>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</si>
  <si>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</si>
  <si>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</si>
  <si>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</si>
  <si>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</si>
  <si>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</si>
  <si>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</si>
  <si>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</si>
  <si>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</si>
  <si>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</si>
  <si>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</si>
  <si>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</si>
  <si>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</si>
  <si>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</si>
  <si>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</si>
  <si>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</si>
  <si>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</si>
  <si>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</si>
  <si>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</si>
  <si>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</si>
  <si>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</si>
  <si>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</si>
  <si>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</si>
  <si>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</si>
  <si>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</si>
  <si>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</si>
  <si>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</si>
  <si>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</si>
  <si>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</si>
  <si>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</si>
  <si>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</si>
  <si>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</si>
  <si>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</si>
  <si>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</si>
  <si>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</si>
  <si>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</si>
  <si>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</si>
  <si>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</si>
  <si>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</si>
  <si>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</si>
  <si>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</si>
  <si>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</si>
  <si>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</si>
  <si>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</si>
  <si>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</si>
  <si>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</si>
  <si>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</si>
  <si>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</si>
  <si>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</si>
  <si>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</si>
  <si>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</si>
  <si>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</si>
  <si>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</si>
  <si>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</si>
  <si>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</si>
  <si>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</si>
  <si>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</si>
  <si>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</si>
  <si>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</si>
  <si>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</si>
  <si>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</si>
  <si>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</si>
  <si>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</si>
  <si>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</si>
  <si>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</si>
  <si>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</si>
  <si>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</si>
  <si>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</si>
  <si>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</si>
  <si>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</si>
  <si>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</si>
  <si>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</si>
  <si>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</si>
  <si>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</si>
  <si>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</si>
  <si>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</si>
  <si>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</si>
  <si>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</si>
  <si>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</si>
  <si>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</si>
  <si>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</si>
  <si>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</si>
  <si>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</si>
  <si>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</si>
  <si>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</si>
  <si>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</si>
  <si>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</si>
  <si>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</si>
  <si>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</si>
  <si>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</si>
  <si>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</si>
  <si>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</si>
  <si>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</si>
  <si>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</si>
  <si>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</si>
  <si>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</si>
  <si>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</si>
  <si>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</si>
  <si>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</si>
  <si>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</si>
  <si>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</si>
  <si>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</si>
  <si>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</si>
  <si>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</si>
  <si>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</si>
  <si>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</si>
  <si>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</si>
  <si>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</si>
  <si>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</si>
  <si>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</si>
  <si>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</si>
  <si>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</si>
  <si>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</si>
  <si>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</si>
  <si>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</si>
  <si>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</si>
  <si>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</si>
  <si>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</si>
  <si>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</si>
  <si>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</si>
  <si>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</si>
  <si>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</si>
  <si>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</si>
  <si>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</si>
  <si>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</si>
  <si>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</si>
  <si>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</si>
  <si>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</si>
  <si>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</si>
  <si>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</si>
  <si>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</si>
  <si>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</si>
  <si>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</si>
  <si>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</si>
  <si>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</si>
  <si>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</si>
  <si>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</si>
  <si>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</si>
  <si>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</si>
  <si>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</si>
  <si>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</si>
  <si>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</si>
  <si>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</si>
  <si>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</si>
  <si>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</si>
  <si>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</si>
  <si>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</si>
  <si>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</si>
  <si>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</si>
  <si>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</si>
  <si>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</si>
  <si>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</si>
  <si>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</si>
  <si>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</si>
  <si>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</si>
  <si>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</si>
  <si>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</si>
  <si>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</si>
  <si>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</si>
  <si>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</si>
  <si>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</si>
  <si>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</si>
  <si>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</si>
  <si>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</si>
  <si>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</si>
  <si>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</si>
  <si>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</si>
  <si>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</si>
  <si>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</si>
  <si>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</si>
  <si>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</si>
  <si>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</si>
  <si>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</si>
  <si>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</si>
  <si>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</si>
  <si>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</si>
  <si>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</si>
  <si>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</si>
  <si>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</si>
  <si>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</si>
  <si>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</si>
  <si>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</si>
  <si>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</si>
  <si>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</si>
  <si>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</si>
  <si>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</si>
  <si>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</si>
  <si>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</si>
  <si>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</si>
  <si>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</si>
  <si>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</si>
  <si>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</si>
  <si>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</si>
  <si>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</si>
  <si>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</si>
  <si>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</si>
  <si>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</si>
  <si>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</si>
  <si>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</si>
  <si>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</si>
  <si>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</si>
  <si>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</si>
  <si>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</si>
  <si>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</si>
  <si>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</si>
  <si>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</si>
  <si>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</si>
  <si>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</si>
  <si>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</si>
  <si>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</si>
  <si>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</si>
  <si>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</si>
  <si>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</si>
  <si>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</si>
  <si>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</si>
  <si>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</si>
  <si>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</si>
  <si>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</si>
  <si>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</si>
  <si>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</si>
  <si>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</si>
  <si>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</si>
  <si>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</si>
  <si>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</si>
  <si>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</si>
  <si>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</si>
  <si>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</si>
  <si>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</si>
  <si>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</si>
  <si>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</si>
  <si>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</si>
  <si>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</si>
  <si>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</si>
  <si>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</si>
  <si>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</si>
  <si>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</si>
  <si>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</si>
  <si>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</si>
  <si>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</si>
  <si>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</si>
  <si>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</si>
  <si>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</si>
  <si>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</si>
  <si>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</si>
  <si>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</si>
  <si>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</si>
  <si>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</si>
  <si>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</si>
  <si>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</si>
  <si>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</si>
  <si>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</si>
  <si>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</si>
  <si>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</si>
  <si>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</si>
  <si>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</si>
  <si>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</si>
  <si>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</si>
  <si>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</si>
  <si>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</si>
  <si>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</si>
  <si>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</si>
  <si>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</si>
  <si>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</si>
  <si>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</si>
  <si>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</si>
  <si>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</si>
  <si>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</si>
  <si>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</si>
  <si>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</si>
  <si>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</si>
  <si>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</si>
  <si>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</si>
  <si>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</si>
  <si>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</si>
  <si>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</si>
  <si>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</si>
  <si>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</si>
  <si>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</si>
  <si>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</si>
  <si>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</si>
  <si>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</si>
  <si>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</si>
  <si>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</si>
  <si>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</si>
  <si>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</si>
  <si>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</si>
  <si>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</si>
  <si>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</si>
  <si>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</si>
  <si>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</si>
  <si>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</si>
  <si>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</si>
  <si>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</si>
  <si>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</si>
  <si>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</si>
  <si>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</si>
  <si>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</si>
  <si>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</si>
  <si>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</si>
  <si>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</si>
  <si>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</si>
  <si>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</si>
  <si>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</si>
  <si>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</si>
  <si>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</si>
  <si>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</si>
  <si>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</si>
  <si>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</si>
  <si>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</si>
  <si>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</si>
  <si>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</si>
  <si>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</si>
  <si>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</si>
  <si>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</si>
  <si>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</si>
  <si>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</si>
  <si>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</si>
  <si>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</si>
  <si>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</si>
  <si>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</si>
  <si>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</si>
  <si>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</si>
  <si>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</si>
  <si>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</si>
  <si>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</si>
  <si>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</si>
  <si>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</si>
  <si>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</si>
  <si>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</si>
  <si>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</si>
  <si>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</si>
  <si>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</si>
  <si>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</si>
  <si>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</si>
  <si>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</si>
  <si>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</si>
  <si>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</si>
  <si>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</si>
  <si>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</si>
  <si>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</si>
  <si>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</si>
  <si>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</si>
  <si>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</si>
  <si>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</si>
  <si>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</si>
  <si>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</si>
  <si>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</si>
  <si>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</si>
  <si>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</si>
  <si>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</si>
  <si>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</si>
  <si>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</si>
  <si>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</si>
  <si>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</si>
  <si>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</si>
  <si>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</si>
  <si>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</si>
  <si>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</si>
  <si>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</si>
  <si>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</si>
  <si>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</si>
  <si>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</si>
  <si>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</si>
  <si>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</si>
  <si>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</si>
  <si>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</si>
  <si>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</si>
  <si>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</si>
  <si>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</si>
  <si>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</si>
  <si>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</si>
  <si>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</si>
  <si>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</si>
  <si>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</si>
  <si>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</si>
  <si>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</si>
  <si>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</si>
  <si>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</si>
  <si>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</si>
  <si>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</si>
  <si>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</si>
  <si>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</si>
  <si>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</si>
  <si>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</si>
  <si>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</si>
  <si>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</si>
  <si>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</si>
  <si>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</si>
  <si>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</si>
  <si>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</si>
  <si>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</si>
  <si>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</si>
  <si>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</si>
  <si>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</si>
  <si>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</si>
  <si>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</si>
  <si>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</si>
  <si>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</si>
  <si>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</si>
  <si>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</si>
  <si>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</si>
  <si>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</si>
  <si>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</si>
  <si>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</si>
  <si>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</si>
  <si>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</si>
  <si>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</si>
  <si>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</si>
  <si>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</si>
  <si>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</si>
  <si>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</si>
  <si>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</si>
  <si>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</si>
  <si>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</si>
  <si>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</si>
  <si>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</si>
  <si>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</si>
  <si>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</si>
  <si>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</si>
  <si>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</si>
  <si>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</si>
  <si>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</si>
  <si>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</si>
  <si>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</si>
  <si>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</si>
  <si>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</si>
  <si>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</si>
  <si>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</si>
  <si>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</si>
  <si>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</si>
  <si>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</si>
  <si>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</si>
  <si>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</si>
  <si>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</si>
  <si>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</si>
  <si>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</si>
  <si>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</si>
  <si>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</si>
  <si>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</si>
  <si>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</si>
  <si>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</si>
  <si>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</si>
  <si>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</si>
  <si>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</si>
  <si>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</si>
  <si>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</si>
  <si>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</si>
  <si>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</si>
  <si>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</si>
  <si>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</si>
  <si>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</si>
  <si>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</si>
  <si>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</si>
  <si>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</si>
  <si>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</si>
  <si>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</si>
  <si>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</si>
  <si>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</si>
  <si>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</si>
  <si>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</si>
  <si>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</si>
  <si>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</si>
  <si>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</si>
  <si>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</si>
  <si>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</si>
  <si>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</si>
  <si>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</si>
  <si>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</si>
  <si>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</si>
  <si>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</si>
  <si>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</si>
  <si>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</si>
  <si>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</si>
  <si>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</si>
  <si>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</si>
  <si>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</si>
  <si>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</si>
  <si>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</si>
  <si>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</si>
  <si>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</si>
  <si>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</si>
  <si>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</si>
  <si>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</si>
  <si>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</si>
  <si>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</si>
  <si>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</si>
  <si>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</si>
  <si>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</si>
  <si>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</si>
  <si>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</si>
  <si>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</si>
  <si>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</si>
  <si>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</si>
  <si>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</si>
  <si>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</si>
  <si>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</si>
  <si>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</si>
  <si>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</si>
  <si>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</si>
  <si>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</si>
  <si>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</si>
  <si>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</si>
  <si>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</si>
  <si>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</si>
  <si>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</si>
  <si>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</si>
  <si>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</si>
  <si>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</si>
  <si>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</si>
  <si>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</si>
  <si>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</si>
  <si>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</si>
  <si>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</si>
  <si>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</si>
  <si>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</si>
  <si>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</si>
  <si>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</si>
  <si>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</si>
  <si>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</si>
  <si>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</si>
  <si>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</si>
  <si>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</si>
  <si>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</si>
  <si>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</si>
  <si>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</si>
  <si>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</si>
  <si>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</si>
  <si>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</si>
  <si>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</si>
  <si>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</si>
  <si>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</si>
  <si>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</si>
  <si>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</si>
  <si>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</si>
  <si>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</si>
  <si>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</si>
  <si>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</si>
  <si>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</si>
  <si>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</si>
  <si>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</si>
  <si>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</si>
  <si>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</si>
  <si>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</si>
  <si>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</si>
  <si>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</si>
  <si>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</si>
  <si>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</si>
  <si>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</si>
  <si>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</si>
  <si>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</si>
  <si>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</si>
  <si>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</si>
  <si>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</si>
  <si>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</si>
  <si>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</si>
  <si>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</si>
  <si>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</si>
  <si>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</si>
  <si>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</si>
  <si>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</si>
  <si>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</si>
  <si>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</si>
  <si>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</si>
  <si>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</si>
  <si>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</si>
  <si>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</si>
  <si>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</si>
  <si>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</si>
  <si>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</si>
  <si>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</si>
  <si>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</si>
  <si>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</si>
  <si>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</si>
  <si>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</si>
  <si>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</si>
  <si>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</si>
  <si>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</si>
  <si>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</si>
  <si>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</si>
  <si>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</si>
  <si>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</si>
  <si>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</si>
  <si>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</si>
  <si>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</si>
  <si>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</si>
  <si>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</si>
  <si>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</si>
  <si>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</si>
  <si>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</si>
  <si>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</si>
  <si>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</si>
  <si>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</si>
  <si>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</si>
  <si>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</si>
  <si>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</si>
  <si>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</si>
  <si>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</si>
  <si>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</si>
  <si>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</si>
  <si>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</si>
  <si>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</si>
  <si>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</si>
  <si>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</si>
  <si>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</si>
  <si>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</si>
  <si>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</si>
  <si>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</si>
  <si>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</si>
  <si>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</si>
  <si>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</si>
  <si>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</si>
  <si>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</si>
  <si>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</si>
  <si>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</si>
  <si>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</si>
  <si>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</si>
  <si>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</si>
  <si>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</si>
  <si>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</si>
  <si>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</si>
  <si>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</si>
  <si>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</si>
  <si>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</si>
  <si>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</si>
  <si>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</si>
  <si>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</si>
  <si>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</si>
  <si>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</si>
  <si>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</si>
  <si>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</si>
  <si>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</si>
  <si>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</si>
  <si>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</si>
  <si>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</si>
  <si>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</si>
  <si>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</si>
  <si>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</si>
  <si>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</si>
  <si>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</si>
  <si>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</si>
  <si>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</si>
  <si>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</si>
  <si>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</si>
  <si>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</si>
  <si>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</si>
  <si>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</si>
  <si>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</si>
  <si>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</si>
  <si>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</si>
  <si>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</si>
  <si>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</si>
  <si>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</si>
  <si>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</si>
  <si>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</si>
  <si>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</si>
  <si>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</si>
  <si>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</si>
  <si>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</si>
  <si>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</si>
  <si>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</si>
  <si>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</si>
  <si>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</si>
  <si>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</si>
  <si>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</si>
  <si>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</si>
  <si>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</si>
  <si>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</si>
  <si>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</si>
  <si>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</si>
  <si>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</si>
  <si>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</si>
  <si>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</si>
  <si>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</si>
  <si>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</si>
  <si>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</si>
  <si>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</si>
  <si>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</si>
  <si>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</si>
  <si>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</si>
  <si>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</si>
  <si>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</si>
  <si>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</si>
  <si>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</si>
  <si>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</si>
  <si>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</si>
  <si>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</si>
  <si>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</si>
  <si>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</si>
  <si>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</si>
  <si>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</si>
  <si>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</si>
  <si>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</si>
  <si>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</si>
  <si>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</si>
  <si>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</si>
  <si>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</si>
  <si>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</si>
  <si>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</si>
  <si>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</si>
  <si>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</si>
  <si>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</si>
  <si>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</si>
  <si>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</si>
  <si>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</si>
  <si>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</si>
  <si>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</si>
  <si>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</si>
  <si>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</si>
  <si>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</si>
  <si>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</si>
  <si>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</si>
  <si>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</si>
  <si>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</si>
  <si>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</si>
  <si>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</si>
  <si>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</si>
  <si>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</si>
  <si>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</si>
  <si>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</si>
  <si>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</si>
  <si>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</si>
  <si>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</si>
  <si>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</si>
  <si>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</si>
  <si>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</si>
  <si>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</si>
  <si>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</si>
  <si>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</si>
  <si>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</si>
  <si>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</si>
  <si>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</si>
  <si>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</si>
  <si>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</si>
  <si>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</si>
  <si>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</si>
  <si>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</si>
  <si>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</si>
  <si>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</si>
  <si>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</si>
  <si>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</si>
  <si>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</si>
  <si>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</si>
  <si>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</si>
  <si>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</si>
  <si>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</si>
  <si>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</si>
  <si>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</si>
  <si>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</si>
  <si>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</si>
  <si>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</si>
  <si>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</si>
  <si>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</si>
  <si>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</si>
  <si>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</si>
  <si>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</si>
  <si>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</si>
  <si>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</si>
  <si>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</si>
  <si>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</si>
  <si>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</si>
  <si>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</si>
  <si>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</si>
  <si>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</si>
  <si>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</si>
  <si>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</si>
  <si>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</si>
  <si>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</si>
  <si>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</si>
  <si>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</si>
  <si>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</si>
  <si>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</si>
  <si>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</si>
  <si>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</si>
  <si>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</si>
  <si>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</si>
  <si>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</si>
  <si>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</si>
  <si>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</si>
  <si>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</si>
  <si>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</si>
  <si>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</si>
  <si>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</si>
  <si>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</si>
  <si>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</si>
  <si>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</si>
  <si>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</si>
  <si>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</si>
  <si>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</si>
  <si>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</si>
  <si>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</si>
  <si>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</si>
  <si>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</si>
  <si>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</si>
  <si>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</si>
  <si>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</si>
  <si>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</si>
  <si>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</si>
  <si>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</si>
  <si>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</si>
  <si>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</si>
  <si>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</si>
  <si>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</si>
  <si>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</si>
  <si>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</si>
  <si>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</si>
  <si>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</si>
  <si>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</si>
  <si>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</si>
  <si>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</si>
  <si>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</si>
  <si>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</si>
  <si>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</si>
  <si>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</si>
  <si>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</si>
  <si>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</si>
  <si>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</si>
  <si>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</si>
  <si>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</si>
  <si>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</si>
  <si>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</si>
  <si>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</si>
  <si>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</si>
  <si>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</si>
  <si>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</si>
  <si>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</si>
  <si>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</si>
  <si>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</si>
  <si>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</si>
  <si>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</si>
  <si>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</si>
  <si>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</si>
  <si>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</si>
  <si>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</si>
  <si>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</si>
  <si>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</si>
  <si>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</si>
  <si>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</si>
  <si>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</si>
  <si>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</si>
  <si>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</si>
  <si>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</si>
  <si>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</si>
  <si>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</si>
  <si>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</si>
  <si>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</si>
  <si>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</si>
  <si>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</si>
  <si>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</si>
  <si>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</si>
  <si>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</si>
  <si>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</si>
  <si>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</si>
  <si>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</si>
  <si>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</si>
  <si>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</si>
  <si>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</si>
  <si>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</si>
  <si>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</si>
  <si>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</si>
  <si>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</si>
  <si>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</si>
  <si>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</si>
  <si>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</si>
  <si>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</si>
  <si>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</si>
  <si>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</si>
  <si>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</si>
  <si>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</si>
  <si>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</si>
  <si>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</si>
  <si>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</si>
  <si>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</si>
  <si>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</si>
  <si>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</si>
  <si>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</si>
  <si>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</si>
  <si>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</si>
  <si>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</si>
  <si>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</si>
  <si>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</si>
  <si>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</si>
  <si>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</si>
  <si>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</si>
  <si>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</si>
  <si>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</si>
  <si>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</si>
  <si>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</si>
  <si>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</si>
  <si>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</si>
  <si>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</si>
  <si>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</si>
  <si>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</si>
  <si>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</si>
  <si>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</si>
  <si>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</si>
  <si>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</si>
  <si>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</si>
  <si>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</si>
  <si>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</si>
  <si>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</si>
  <si>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</si>
  <si>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</si>
  <si>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</si>
  <si>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</si>
  <si>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</si>
  <si>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</si>
  <si>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</si>
  <si>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</si>
  <si>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</si>
  <si>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</si>
  <si>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</si>
  <si>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</si>
  <si>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</si>
  <si>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</si>
  <si>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</si>
  <si>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</si>
  <si>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</si>
  <si>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</si>
  <si>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</si>
  <si>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</si>
  <si>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</si>
  <si>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</si>
  <si>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</si>
  <si>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</si>
  <si>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</si>
  <si>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</si>
  <si>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</si>
  <si>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</si>
  <si>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</si>
  <si>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</si>
  <si>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</si>
  <si>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</si>
  <si>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</si>
  <si>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</si>
  <si>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</si>
  <si>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</si>
  <si>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</si>
  <si>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</si>
  <si>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</si>
  <si>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</si>
  <si>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</si>
  <si>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</si>
  <si>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</si>
  <si>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</si>
  <si>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</si>
  <si>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</si>
  <si>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</si>
  <si>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</si>
  <si>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</si>
  <si>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</si>
  <si>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</si>
  <si>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</si>
  <si>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</si>
  <si>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</si>
  <si>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</si>
  <si>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</si>
  <si>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</si>
  <si>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</si>
  <si>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</si>
  <si>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</si>
  <si>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</si>
  <si>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</si>
  <si>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</si>
  <si>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</si>
  <si>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</si>
  <si>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</si>
  <si>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</si>
  <si>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</si>
  <si>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</si>
  <si>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</si>
  <si>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</si>
  <si>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</si>
  <si>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</si>
  <si>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</si>
  <si>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</si>
  <si>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</si>
  <si>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</si>
  <si>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</si>
  <si>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</si>
  <si>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</si>
  <si>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</si>
  <si>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</si>
  <si>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</si>
  <si>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</si>
  <si>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</si>
  <si>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</si>
  <si>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</si>
  <si>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</si>
  <si>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</si>
  <si>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</si>
  <si>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</si>
  <si>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</si>
  <si>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</si>
  <si>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</si>
  <si>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</si>
  <si>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</si>
  <si>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</si>
  <si>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</si>
  <si>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</si>
  <si>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</si>
  <si>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</si>
  <si>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</si>
  <si>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</si>
  <si>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</si>
  <si>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</si>
  <si>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</si>
  <si>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</si>
  <si>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</si>
  <si>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</si>
  <si>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</si>
  <si>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</si>
  <si>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</si>
  <si>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</si>
  <si>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</si>
  <si>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</si>
  <si>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</si>
  <si>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</si>
  <si>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</si>
  <si>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</si>
  <si>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</si>
  <si>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</si>
  <si>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</si>
  <si>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</si>
  <si>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</si>
  <si>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</si>
  <si>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</si>
  <si>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</si>
  <si>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</si>
  <si>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</si>
  <si>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</si>
  <si>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</si>
  <si>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</si>
  <si>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</si>
  <si>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</si>
  <si>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</si>
  <si>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</si>
  <si>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</si>
  <si>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</si>
  <si>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</si>
  <si>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</si>
  <si>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</si>
  <si>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</si>
  <si>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</si>
  <si>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</si>
  <si>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</si>
  <si>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</si>
  <si>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</si>
  <si>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</si>
  <si>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</si>
  <si>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</si>
  <si>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</si>
  <si>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</si>
  <si>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</si>
  <si>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</si>
  <si>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</si>
  <si>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</si>
  <si>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</si>
  <si>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</si>
  <si>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</si>
  <si>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</si>
  <si>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</si>
  <si>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</si>
  <si>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</si>
  <si>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</si>
  <si>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</si>
  <si>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</si>
  <si>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</si>
  <si>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</si>
  <si>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</si>
  <si>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</si>
  <si>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</si>
  <si>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</si>
  <si>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</si>
  <si>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</si>
  <si>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</si>
  <si>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</si>
  <si>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</si>
  <si>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</si>
  <si>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</si>
  <si>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</si>
  <si>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</si>
  <si>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</si>
  <si>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</si>
  <si>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</si>
  <si>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</si>
  <si>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</si>
  <si>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</si>
  <si>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</si>
  <si>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</si>
  <si>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</si>
  <si>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</si>
  <si>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</si>
  <si>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</si>
  <si>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</si>
  <si>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</si>
  <si>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</si>
  <si>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</si>
  <si>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</si>
  <si>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</si>
  <si>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</si>
  <si>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</si>
  <si>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</si>
  <si>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</si>
  <si>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</si>
  <si>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</si>
  <si>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</si>
  <si>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</si>
  <si>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</si>
  <si>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</si>
  <si>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</si>
  <si>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</si>
  <si>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</si>
  <si>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</si>
  <si>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</si>
  <si>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</si>
  <si>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</si>
  <si>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</si>
  <si>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</si>
  <si>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</si>
  <si>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</si>
  <si>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</si>
  <si>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</si>
  <si>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</si>
  <si>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</si>
  <si>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</si>
  <si>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</si>
  <si>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</si>
  <si>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</si>
  <si>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</si>
  <si>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</si>
  <si>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</si>
  <si>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</si>
  <si>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</si>
  <si>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</si>
  <si>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</si>
  <si>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</si>
  <si>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</si>
  <si>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</si>
  <si>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</si>
  <si>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</si>
  <si>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</si>
  <si>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</si>
  <si>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</si>
  <si>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</si>
  <si>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</si>
  <si>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</si>
  <si>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</si>
  <si>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</si>
  <si>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</si>
  <si>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</si>
  <si>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</si>
  <si>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</si>
  <si>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</si>
  <si>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</si>
  <si>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</si>
  <si>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</si>
  <si>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</si>
  <si>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</si>
  <si>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</si>
  <si>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</si>
  <si>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</si>
  <si>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</si>
  <si>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</si>
  <si>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</si>
  <si>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</si>
  <si>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</si>
  <si>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</si>
  <si>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</si>
  <si>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</si>
  <si>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</si>
  <si>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</si>
  <si>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</si>
  <si>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</si>
  <si>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</si>
  <si>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</si>
  <si>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</si>
  <si>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</si>
  <si>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</si>
  <si>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</si>
  <si>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</si>
  <si>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</si>
  <si>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</si>
  <si>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</si>
  <si>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</si>
  <si>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</si>
  <si>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</si>
  <si>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</si>
  <si>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</si>
  <si>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</si>
  <si>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</si>
  <si>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</si>
  <si>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</si>
  <si>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</si>
  <si>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</si>
  <si>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</si>
  <si>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</si>
  <si>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</si>
  <si>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</si>
  <si>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</si>
  <si>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</si>
  <si>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</si>
  <si>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</si>
  <si>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</si>
  <si>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</si>
  <si>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</si>
  <si>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</si>
  <si>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</si>
  <si>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</si>
  <si>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</si>
  <si>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</si>
  <si>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</si>
  <si>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</si>
  <si>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</si>
  <si>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</si>
  <si>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</si>
  <si>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</si>
  <si>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</si>
  <si>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</si>
  <si>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</si>
  <si>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</si>
  <si>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</si>
  <si>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</si>
  <si>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</si>
  <si>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</si>
  <si>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</si>
  <si>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</si>
  <si>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</si>
  <si>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</si>
  <si>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</si>
  <si>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</si>
  <si>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</si>
  <si>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</si>
  <si>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</si>
  <si>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</si>
  <si>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</si>
  <si>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</si>
  <si>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</si>
  <si>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</si>
  <si>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</si>
  <si>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</si>
  <si>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</si>
  <si>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</si>
  <si>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</si>
  <si>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</si>
  <si>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</si>
  <si>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</si>
  <si>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</si>
  <si>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</si>
  <si>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</si>
  <si>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</si>
  <si>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</si>
  <si>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</si>
  <si>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</si>
  <si>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</si>
  <si>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</si>
  <si>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</si>
  <si>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</si>
  <si>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</si>
  <si>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</si>
  <si>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</si>
  <si>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</si>
  <si>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</si>
  <si>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</si>
  <si>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</si>
  <si>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</si>
  <si>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</si>
  <si>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</si>
  <si>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</si>
  <si>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</si>
  <si>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</si>
  <si>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</si>
  <si>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</si>
  <si>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</si>
  <si>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</si>
  <si>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</si>
  <si>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</si>
  <si>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</si>
  <si>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</si>
  <si>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</si>
  <si>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</si>
  <si>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</si>
  <si>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</si>
  <si>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</si>
  <si>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</si>
  <si>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</si>
  <si>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</si>
  <si>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</si>
  <si>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</si>
  <si>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</si>
  <si>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</si>
  <si>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</si>
  <si>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</si>
  <si>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</si>
  <si>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</si>
  <si>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</si>
  <si>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</si>
  <si>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</si>
  <si>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</si>
  <si>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</si>
  <si>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</si>
  <si>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</si>
  <si>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</si>
  <si>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</si>
  <si>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</si>
  <si>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</si>
  <si>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</si>
  <si>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</si>
  <si>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</si>
  <si>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</si>
  <si>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</si>
  <si>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</si>
  <si>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</si>
  <si>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</si>
  <si>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</si>
  <si>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</si>
  <si>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</si>
  <si>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</si>
  <si>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</si>
  <si>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</si>
  <si>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</si>
  <si>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</si>
  <si>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</si>
  <si>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</si>
  <si>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</si>
  <si>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</si>
  <si>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</si>
  <si>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</si>
  <si>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</si>
  <si>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</si>
  <si>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</si>
  <si>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</si>
  <si>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</si>
  <si>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</si>
  <si>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</si>
  <si>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</si>
  <si>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</si>
  <si>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</si>
  <si>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</si>
  <si>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</si>
  <si>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</si>
  <si>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</si>
  <si>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</si>
  <si>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</si>
  <si>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</si>
  <si>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</si>
  <si>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</si>
  <si>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</si>
  <si>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</si>
  <si>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</si>
  <si>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</si>
  <si>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</si>
  <si>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</si>
  <si>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</si>
  <si>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</si>
  <si>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</si>
  <si>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</si>
  <si>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</si>
  <si>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</si>
  <si>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</si>
  <si>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</si>
  <si>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</si>
  <si>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</si>
  <si>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</si>
  <si>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</si>
  <si>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</si>
  <si>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</si>
  <si>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</si>
  <si>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</si>
  <si>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</si>
  <si>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</si>
  <si>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</si>
  <si>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</si>
  <si>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</si>
  <si>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</si>
  <si>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</si>
  <si>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</si>
  <si>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</si>
  <si>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</si>
  <si>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</si>
  <si>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</si>
  <si>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</si>
  <si>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</si>
  <si>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</si>
  <si>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</si>
  <si>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</si>
  <si>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</si>
  <si>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</si>
  <si>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</si>
  <si>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</si>
  <si>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</si>
  <si>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</si>
  <si>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</si>
  <si>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</si>
  <si>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</si>
  <si>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</si>
  <si>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</si>
  <si>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</si>
  <si>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</si>
  <si>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</si>
  <si>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</si>
  <si>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</si>
  <si>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</si>
  <si>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</si>
  <si>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</si>
  <si>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</si>
  <si>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</si>
  <si>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</si>
  <si>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</si>
  <si>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</si>
  <si>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</si>
  <si>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</si>
  <si>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</si>
  <si>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</si>
  <si>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</si>
  <si>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</si>
  <si>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</si>
  <si>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</si>
  <si>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</si>
  <si>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</si>
  <si>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</si>
  <si>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</si>
  <si>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</si>
  <si>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</si>
  <si>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</si>
  <si>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</si>
  <si>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</si>
  <si>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</si>
  <si>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</si>
  <si>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</si>
  <si>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</si>
  <si>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</si>
  <si>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</si>
  <si>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</si>
  <si>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</si>
  <si>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</si>
  <si>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</si>
  <si>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</si>
  <si>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</si>
  <si>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</si>
  <si>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</si>
  <si>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</si>
  <si>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</si>
  <si>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</si>
  <si>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</si>
  <si>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</si>
  <si>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</si>
  <si>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</si>
  <si>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</si>
  <si>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</si>
  <si>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</si>
  <si>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</si>
  <si>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</si>
  <si>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</si>
  <si>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</si>
  <si>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</si>
  <si>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</si>
  <si>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</si>
  <si>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</si>
  <si>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</si>
  <si>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</si>
  <si>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</si>
  <si>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</si>
  <si>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</si>
  <si>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</si>
  <si>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</si>
  <si>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</si>
  <si>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</si>
  <si>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</si>
  <si>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</si>
  <si>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</si>
  <si>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</si>
  <si>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</si>
  <si>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</si>
  <si>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</si>
  <si>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</si>
  <si>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</si>
  <si>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</si>
  <si>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</si>
  <si>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</si>
  <si>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</si>
  <si>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</si>
  <si>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</si>
  <si>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</si>
  <si>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</si>
  <si>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</si>
  <si>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</si>
  <si>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</si>
  <si>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</si>
  <si>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</si>
  <si>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</si>
  <si>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</si>
  <si>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</si>
  <si>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</si>
  <si>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</si>
  <si>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</si>
  <si>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</si>
  <si>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</si>
  <si>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</si>
  <si>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</si>
  <si>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</si>
  <si>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</si>
  <si>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</si>
  <si>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</si>
  <si>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</si>
  <si>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</si>
  <si>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</si>
  <si>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</si>
  <si>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</si>
  <si>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</si>
  <si>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</si>
  <si>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</si>
  <si>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</si>
  <si>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</si>
  <si>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</si>
  <si>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</si>
  <si>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</si>
  <si>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</si>
  <si>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</si>
  <si>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</si>
  <si>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</si>
  <si>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</si>
  <si>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</si>
  <si>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</si>
  <si>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</si>
  <si>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</si>
  <si>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</si>
  <si>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</si>
  <si>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</si>
  <si>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</si>
  <si>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</si>
  <si>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</si>
  <si>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</si>
  <si>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</si>
  <si>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</si>
  <si>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</si>
  <si>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</si>
  <si>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</si>
  <si>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</si>
  <si>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</si>
  <si>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</si>
  <si>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</si>
  <si>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</si>
  <si>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</si>
  <si>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</si>
  <si>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</si>
  <si>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</si>
  <si>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</si>
  <si>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</si>
  <si>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</si>
  <si>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</si>
  <si>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</si>
  <si>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</si>
  <si>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</si>
  <si>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</si>
  <si>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</si>
  <si>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</si>
  <si>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</si>
  <si>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</si>
  <si>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</si>
  <si>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</si>
  <si>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</si>
  <si>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</si>
  <si>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</si>
  <si>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</si>
  <si>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</si>
  <si>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</si>
  <si>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</si>
  <si>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</si>
  <si>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</si>
  <si>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</si>
  <si>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</si>
  <si>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</si>
  <si>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</si>
  <si>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</si>
  <si>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</si>
  <si>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</si>
  <si>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</si>
  <si>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</si>
  <si>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</si>
  <si>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</si>
  <si>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</si>
  <si>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</si>
  <si>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</si>
  <si>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</si>
  <si>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</si>
  <si>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</si>
  <si>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</si>
  <si>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</si>
  <si>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</si>
  <si>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</si>
  <si>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</si>
  <si>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</si>
  <si>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</si>
  <si>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</si>
  <si>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</si>
  <si>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</si>
  <si>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</si>
  <si>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</si>
  <si>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</si>
  <si>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</si>
  <si>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</si>
  <si>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</si>
  <si>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</si>
  <si>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</si>
  <si>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</si>
  <si>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</si>
  <si>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</si>
  <si>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</si>
  <si>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</si>
  <si>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</si>
  <si>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</si>
  <si>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</si>
  <si>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</si>
  <si>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</si>
  <si>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</si>
  <si>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</si>
  <si>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</si>
  <si>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</si>
  <si>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</si>
  <si>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</si>
  <si>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</si>
  <si>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</si>
  <si>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</si>
  <si>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</si>
  <si>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</si>
  <si>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</si>
  <si>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</si>
  <si>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</si>
  <si>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</si>
  <si>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</si>
  <si>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</si>
  <si>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</si>
  <si>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</si>
  <si>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</si>
  <si>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</si>
  <si>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</si>
  <si>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</si>
  <si>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</si>
  <si>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</si>
  <si>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</si>
  <si>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</si>
  <si>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</si>
  <si>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</si>
  <si>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</si>
  <si>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</si>
  <si>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</si>
  <si>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</si>
  <si>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</si>
  <si>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</si>
  <si>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</si>
  <si>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</si>
  <si>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</si>
  <si>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</si>
  <si>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</si>
  <si>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</si>
  <si>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</si>
  <si>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</si>
  <si>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</si>
  <si>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</si>
  <si>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</si>
  <si>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</si>
  <si>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</si>
  <si>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</si>
  <si>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</si>
  <si>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</si>
  <si>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</si>
  <si>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</si>
  <si>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</si>
  <si>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</si>
  <si>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</si>
  <si>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</si>
  <si>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</si>
  <si>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</si>
  <si>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</si>
  <si>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</si>
  <si>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</si>
  <si>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</si>
  <si>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</si>
  <si>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</si>
  <si>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</si>
  <si>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</si>
  <si>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</si>
  <si>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</si>
  <si>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</si>
  <si>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</si>
  <si>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</si>
  <si>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</si>
  <si>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</si>
  <si>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</si>
  <si>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</si>
  <si>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</si>
  <si>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</si>
  <si>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</si>
  <si>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</si>
  <si>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</si>
  <si>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</si>
  <si>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</si>
  <si>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</si>
  <si>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</si>
  <si>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</si>
  <si>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</si>
  <si>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</si>
  <si>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</si>
  <si>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</si>
  <si>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</si>
  <si>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</si>
  <si>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</si>
  <si>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</si>
  <si>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</si>
  <si>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</si>
  <si>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</si>
  <si>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</si>
  <si>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</si>
  <si>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</si>
  <si>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</si>
  <si>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</si>
  <si>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</si>
  <si>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</si>
  <si>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</si>
  <si>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</si>
  <si>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</si>
  <si>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</si>
  <si>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</si>
  <si>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</si>
  <si>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</si>
  <si>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</si>
  <si>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</si>
  <si>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</si>
  <si>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</si>
  <si>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</si>
  <si>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</si>
  <si>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</si>
  <si>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</si>
  <si>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</si>
  <si>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</si>
  <si>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</si>
  <si>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</si>
  <si>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</si>
  <si>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</si>
  <si>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</si>
  <si>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</si>
  <si>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</si>
  <si>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</si>
  <si>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</si>
  <si>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</si>
  <si>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</si>
  <si>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</si>
  <si>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</si>
  <si>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</si>
  <si>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</si>
  <si>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</si>
  <si>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</si>
  <si>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</si>
  <si>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</si>
  <si>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</si>
  <si>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</si>
  <si>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</si>
  <si>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</si>
  <si>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</si>
  <si>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</si>
  <si>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</si>
  <si>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</si>
  <si>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</si>
  <si>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</si>
  <si>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</si>
  <si>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</si>
  <si>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</si>
  <si>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</si>
  <si>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</si>
  <si>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</si>
  <si>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</si>
  <si>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</si>
  <si>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</si>
  <si>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</si>
  <si>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</si>
  <si>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</si>
  <si>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</si>
  <si>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</si>
  <si>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</si>
  <si>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</si>
  <si>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</si>
  <si>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</si>
  <si>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</si>
  <si>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</si>
  <si>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</si>
  <si>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</si>
  <si>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</si>
  <si>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</si>
  <si>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</si>
  <si>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</si>
  <si>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</si>
  <si>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</si>
  <si>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</si>
  <si>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</si>
  <si>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</si>
  <si>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</si>
  <si>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</si>
  <si>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</si>
  <si>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</si>
  <si>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</si>
  <si>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</si>
  <si>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</si>
  <si>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</si>
  <si>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</si>
  <si>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</si>
  <si>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</si>
  <si>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</si>
  <si>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</si>
  <si>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</si>
  <si>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</si>
  <si>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</si>
  <si>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</si>
  <si>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</si>
  <si>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</si>
  <si>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</si>
  <si>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</si>
  <si>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</si>
  <si>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</si>
  <si>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</si>
  <si>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</si>
  <si>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</si>
  <si>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</si>
  <si>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</si>
  <si>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</si>
  <si>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</si>
  <si>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</si>
  <si>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</si>
  <si>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</si>
  <si>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</si>
  <si>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</si>
  <si>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</si>
  <si>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</si>
  <si>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</si>
  <si>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</si>
  <si>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</si>
  <si>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</si>
  <si>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</si>
  <si>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</si>
  <si>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</si>
  <si>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</si>
  <si>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</si>
  <si>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</si>
  <si>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</si>
  <si>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</si>
  <si>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</si>
  <si>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</si>
  <si>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</si>
  <si>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</si>
  <si>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</si>
  <si>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</si>
  <si>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</si>
  <si>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</si>
  <si>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</si>
  <si>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</si>
  <si>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</si>
  <si>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</si>
  <si>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</si>
  <si>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</si>
  <si>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</si>
  <si>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</si>
  <si>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</si>
  <si>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</si>
  <si>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</si>
  <si>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</si>
  <si>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</si>
  <si>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</si>
  <si>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</si>
  <si>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</si>
  <si>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</si>
  <si>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</si>
  <si>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</si>
  <si>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</si>
  <si>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</si>
  <si>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</si>
  <si>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</si>
  <si>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</si>
  <si>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</si>
  <si>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</si>
  <si>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</si>
  <si>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</si>
  <si>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</si>
  <si>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</si>
  <si>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</si>
  <si>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</si>
  <si>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</si>
  <si>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</si>
  <si>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</si>
  <si>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</si>
  <si>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</si>
  <si>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</si>
  <si>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</si>
  <si>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</si>
  <si>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</si>
  <si>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</si>
  <si>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</si>
  <si>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</si>
  <si>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</si>
  <si>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</si>
  <si>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</si>
  <si>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</si>
  <si>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</si>
  <si>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</si>
  <si>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</si>
  <si>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</si>
  <si>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</si>
  <si>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</si>
  <si>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</si>
  <si>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</si>
  <si>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</si>
  <si>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</si>
  <si>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</si>
  <si>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</si>
  <si>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</si>
  <si>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</si>
  <si>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</si>
  <si>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</si>
  <si>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</si>
  <si>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</si>
  <si>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</si>
  <si>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</si>
  <si>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</si>
  <si>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</si>
  <si>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</si>
  <si>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</si>
  <si>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</si>
  <si>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</si>
  <si>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</si>
  <si>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</si>
  <si>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</si>
  <si>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</si>
  <si>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</si>
  <si>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</si>
  <si>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</si>
  <si>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</si>
  <si>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</si>
  <si>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</si>
  <si>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</si>
  <si>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</si>
  <si>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</si>
  <si>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</si>
  <si>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</si>
  <si>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</si>
  <si>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</si>
  <si>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</si>
  <si>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</si>
  <si>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</si>
  <si>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</si>
  <si>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</si>
  <si>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</si>
  <si>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</si>
  <si>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</si>
  <si>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</si>
  <si>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</si>
  <si>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</si>
  <si>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</si>
  <si>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</si>
  <si>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</si>
  <si>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</si>
  <si>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</si>
  <si>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</si>
  <si>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</si>
  <si>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</si>
  <si>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</si>
  <si>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</si>
  <si>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</si>
  <si>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</si>
  <si>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</si>
  <si>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</si>
  <si>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</si>
  <si>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</si>
  <si>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</si>
  <si>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</si>
  <si>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</si>
  <si>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</si>
  <si>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</si>
  <si>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</si>
  <si>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</si>
  <si>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</si>
  <si>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</si>
  <si>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</si>
  <si>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</si>
  <si>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</si>
  <si>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</si>
  <si>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</si>
  <si>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</si>
  <si>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</si>
  <si>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</si>
  <si>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</si>
  <si>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</si>
  <si>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</si>
  <si>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</si>
  <si>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</si>
  <si>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</si>
  <si>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</si>
  <si>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</si>
  <si>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</si>
  <si>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</si>
  <si>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</si>
  <si>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</si>
  <si>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</si>
  <si>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</si>
  <si>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</si>
  <si>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</si>
  <si>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</si>
  <si>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</si>
  <si>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</si>
  <si>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</si>
  <si>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</si>
  <si>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</si>
  <si>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</si>
  <si>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</si>
  <si>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</si>
  <si>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</si>
  <si>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</si>
  <si>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</si>
  <si>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</si>
  <si>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</si>
  <si>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</si>
  <si>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</si>
  <si>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</si>
  <si>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</si>
  <si>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</si>
  <si>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</si>
  <si>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</si>
  <si>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</si>
  <si>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</si>
  <si>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</si>
  <si>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</si>
  <si>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</si>
  <si>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</si>
  <si>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</si>
  <si>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</si>
  <si>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</si>
  <si>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</si>
  <si>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</si>
  <si>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</si>
  <si>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</si>
  <si>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</si>
  <si>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</si>
  <si>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</si>
  <si>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</si>
  <si>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</si>
  <si>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</si>
  <si>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</si>
  <si>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</si>
  <si>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</si>
  <si>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</si>
  <si>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</si>
  <si>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</si>
  <si>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</si>
  <si>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</si>
  <si>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</si>
  <si>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</si>
  <si>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</si>
  <si>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</si>
  <si>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</si>
  <si>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</si>
  <si>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</si>
  <si>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</si>
  <si>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</si>
  <si>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</si>
  <si>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</si>
  <si>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</si>
  <si>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</si>
  <si>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</si>
  <si>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</si>
  <si>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</si>
  <si>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</si>
  <si>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</si>
  <si>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</si>
  <si>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</si>
  <si>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</si>
  <si>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</si>
  <si>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</si>
  <si>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</si>
  <si>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</si>
  <si>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</si>
  <si>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</si>
  <si>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</si>
  <si>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</si>
  <si>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</si>
  <si>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</si>
  <si>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</si>
  <si>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</si>
  <si>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</si>
  <si>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</si>
  <si>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</si>
  <si>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</si>
  <si>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</si>
  <si>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</si>
  <si>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</si>
  <si>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</si>
  <si>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</si>
  <si>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</si>
  <si>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</si>
  <si>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</si>
  <si>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</si>
  <si>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</si>
  <si>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</si>
  <si>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</si>
  <si>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</si>
  <si>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</si>
  <si>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</si>
  <si>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</si>
  <si>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</si>
  <si>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</si>
  <si>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</si>
  <si>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</si>
  <si>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</si>
  <si>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</si>
  <si>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</si>
  <si>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</si>
  <si>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</si>
  <si>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</si>
  <si>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</si>
  <si>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</si>
  <si>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</si>
  <si>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</si>
  <si>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</si>
  <si>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</si>
  <si>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</si>
  <si>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</si>
  <si>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</si>
  <si>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</si>
  <si>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</si>
  <si>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</si>
  <si>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</si>
  <si>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</si>
  <si>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</si>
  <si>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</si>
  <si>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</si>
  <si>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</si>
  <si>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</si>
  <si>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</si>
  <si>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</si>
  <si>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</si>
  <si>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</si>
  <si>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</si>
  <si>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</si>
  <si>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</si>
  <si>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</si>
  <si>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</si>
  <si>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</si>
  <si>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</si>
  <si>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</si>
  <si>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</si>
  <si>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</si>
  <si>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</si>
  <si>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</si>
  <si>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</si>
  <si>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</si>
  <si>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</si>
  <si>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</si>
  <si>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</si>
  <si>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</si>
  <si>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</si>
  <si>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</si>
  <si>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</si>
  <si>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</si>
  <si>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</si>
  <si>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</si>
  <si>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</si>
  <si>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</si>
  <si>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</si>
  <si>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</si>
  <si>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</si>
  <si>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</si>
  <si>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</si>
  <si>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</si>
  <si>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</si>
  <si>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</si>
  <si>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</si>
  <si>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</si>
  <si>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</si>
  <si>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</si>
  <si>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</si>
  <si>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</si>
  <si>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</si>
  <si>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</si>
  <si>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</si>
  <si>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</si>
  <si>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</si>
  <si>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</si>
  <si>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</si>
  <si>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</si>
  <si>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</si>
  <si>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</si>
  <si>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</si>
  <si>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</si>
  <si>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</si>
  <si>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</si>
  <si>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</si>
  <si>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</si>
  <si>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</si>
  <si>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</si>
  <si>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</si>
  <si>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</si>
  <si>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</si>
  <si>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</si>
  <si>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</si>
  <si>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</si>
  <si>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</si>
  <si>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</si>
  <si>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</si>
  <si>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</si>
  <si>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</si>
  <si>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</si>
  <si>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</si>
  <si>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</si>
  <si>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</si>
  <si>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</si>
  <si>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</si>
  <si>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</si>
  <si>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</si>
  <si>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</si>
  <si>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</si>
  <si>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</si>
  <si>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</si>
  <si>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</si>
  <si>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</si>
  <si>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</si>
  <si>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</si>
  <si>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</si>
  <si>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</si>
  <si>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</si>
  <si>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</si>
  <si>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</si>
  <si>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</si>
  <si>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</si>
  <si>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</si>
  <si>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</si>
  <si>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</si>
  <si>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</si>
  <si>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</si>
  <si>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</si>
  <si>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</si>
  <si>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</si>
  <si>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</si>
  <si>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</si>
  <si>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</si>
  <si>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</si>
  <si>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</si>
  <si>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</si>
  <si>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</si>
  <si>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</si>
  <si>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</si>
  <si>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</si>
  <si>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</si>
  <si>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</si>
  <si>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</si>
  <si>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</si>
  <si>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</si>
  <si>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</si>
  <si>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</si>
  <si>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</si>
  <si>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</si>
  <si>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</si>
  <si>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</si>
  <si>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</si>
  <si>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</si>
  <si>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</si>
  <si>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</si>
  <si>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</si>
  <si>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</si>
  <si>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</si>
  <si>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</si>
  <si>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</si>
  <si>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</si>
  <si>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</si>
  <si>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</si>
  <si>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</si>
  <si>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</si>
  <si>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</si>
  <si>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</si>
  <si>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</si>
  <si>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</si>
  <si>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</si>
  <si>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</si>
  <si>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</si>
  <si>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</si>
  <si>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</si>
  <si>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</si>
  <si>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</si>
  <si>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</si>
  <si>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</si>
  <si>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</si>
  <si>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</si>
  <si>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</si>
  <si>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</si>
  <si>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</si>
  <si>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</si>
  <si>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</si>
  <si>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</si>
  <si>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</si>
  <si>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</si>
  <si>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</si>
  <si>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</si>
  <si>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</si>
  <si>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</si>
  <si>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</si>
  <si>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</si>
  <si>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</si>
  <si>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</si>
  <si>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</si>
  <si>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</si>
  <si>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</si>
  <si>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</si>
  <si>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</si>
  <si>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</si>
  <si>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</si>
  <si>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</si>
  <si>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</si>
  <si>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</si>
  <si>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</si>
  <si>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</si>
  <si>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</si>
  <si>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</si>
  <si>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</si>
  <si>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</si>
  <si>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</si>
  <si>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</si>
  <si>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</si>
  <si>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</si>
  <si>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</si>
  <si>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</si>
  <si>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</si>
  <si>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</si>
  <si>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</si>
  <si>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</si>
  <si>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</si>
  <si>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</si>
  <si>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</si>
  <si>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</si>
  <si>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</si>
  <si>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</si>
  <si>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</si>
  <si>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</si>
  <si>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</si>
  <si>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</si>
  <si>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</si>
  <si>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</si>
  <si>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</si>
  <si>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</si>
  <si>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</si>
  <si>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</si>
  <si>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</si>
  <si>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</si>
  <si>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</si>
  <si>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</si>
  <si>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</si>
  <si>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</si>
  <si>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</si>
  <si>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</si>
  <si>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</si>
  <si>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</si>
  <si>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</si>
  <si>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</si>
  <si>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</si>
  <si>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</si>
  <si>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</si>
  <si>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</si>
  <si>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</si>
  <si>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</si>
  <si>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</si>
  <si>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</si>
  <si>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</si>
  <si>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</si>
  <si>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</si>
  <si>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</si>
  <si>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</si>
  <si>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</si>
  <si>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</si>
  <si>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</si>
  <si>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</si>
  <si>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</si>
  <si>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</si>
  <si>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</si>
  <si>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</si>
  <si>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</si>
  <si>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</si>
  <si>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</si>
  <si>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</si>
  <si>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</si>
  <si>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</si>
  <si>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</si>
  <si>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</si>
  <si>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</si>
  <si>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</si>
  <si>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</si>
  <si>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</si>
  <si>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</si>
  <si>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</si>
  <si>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</si>
  <si>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</si>
  <si>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</si>
  <si>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</si>
  <si>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</si>
  <si>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</si>
  <si>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</si>
  <si>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</si>
  <si>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</si>
  <si>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</si>
  <si>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</si>
  <si>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</si>
  <si>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</si>
  <si>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</si>
  <si>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</si>
  <si>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</si>
  <si>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</si>
  <si>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</si>
  <si>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</si>
  <si>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</si>
  <si>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</si>
  <si>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</si>
  <si>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</si>
  <si>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</si>
  <si>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</si>
  <si>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</si>
  <si>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</si>
  <si>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</si>
  <si>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</si>
  <si>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</si>
  <si>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</si>
  <si>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</si>
  <si>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</si>
  <si>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</si>
  <si>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</si>
  <si>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</si>
  <si>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</si>
  <si>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</si>
  <si>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</si>
  <si>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</si>
  <si>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</si>
  <si>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</si>
  <si>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</si>
  <si>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</si>
  <si>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</si>
  <si>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</si>
  <si>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</si>
  <si>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</si>
  <si>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</si>
  <si>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</si>
  <si>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</si>
  <si>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</si>
  <si>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</si>
  <si>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</si>
  <si>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</si>
  <si>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</si>
  <si>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</si>
  <si>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</si>
  <si>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</si>
  <si>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</si>
  <si>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</si>
  <si>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</si>
  <si>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</si>
  <si>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</si>
  <si>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</si>
  <si>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</si>
  <si>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</si>
  <si>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</si>
  <si>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</si>
  <si>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</si>
  <si>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</si>
  <si>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</si>
  <si>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</si>
  <si>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</si>
  <si>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</si>
  <si>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</si>
  <si>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</si>
  <si>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</si>
  <si>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</si>
  <si>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</si>
  <si>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</si>
  <si>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</si>
  <si>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</si>
  <si>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</si>
  <si>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</si>
  <si>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</si>
  <si>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</si>
  <si>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</si>
  <si>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</si>
  <si>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</si>
  <si>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</si>
  <si>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</si>
  <si>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</si>
  <si>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</si>
  <si>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</si>
  <si>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</si>
  <si>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</si>
  <si>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</si>
  <si>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</si>
  <si>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</si>
  <si>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</si>
  <si>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</si>
  <si>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</si>
  <si>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</si>
  <si>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</si>
  <si>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</si>
  <si>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</si>
  <si>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</si>
  <si>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</si>
  <si>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</si>
  <si>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</si>
  <si>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</si>
  <si>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</si>
  <si>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</si>
  <si>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</si>
  <si>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</si>
  <si>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</si>
  <si>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</si>
  <si>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</si>
  <si>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</si>
  <si>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</si>
  <si>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</si>
  <si>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</si>
  <si>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</si>
  <si>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</si>
  <si>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</si>
  <si>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</si>
  <si>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</si>
  <si>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</si>
  <si>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</si>
  <si>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</si>
  <si>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</si>
  <si>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</si>
  <si>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</si>
  <si>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</si>
  <si>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</si>
  <si>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</si>
  <si>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</si>
  <si>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</si>
  <si>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</si>
  <si>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</si>
  <si>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</si>
  <si>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</si>
  <si>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</si>
  <si>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</si>
  <si>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</si>
  <si>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</si>
  <si>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</si>
  <si>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</si>
  <si>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</si>
  <si>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</si>
  <si>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</si>
  <si>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</si>
  <si>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</si>
  <si>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</si>
  <si>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</si>
  <si>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</si>
  <si>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</si>
  <si>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</si>
  <si>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</si>
  <si>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</si>
  <si>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</si>
  <si>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</si>
  <si>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</si>
  <si>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</si>
  <si>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</si>
  <si>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</si>
  <si>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</si>
  <si>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</si>
  <si>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</si>
  <si>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</si>
  <si>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</si>
  <si>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</si>
  <si>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</si>
  <si>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</si>
  <si>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</si>
  <si>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</si>
  <si>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</si>
  <si>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</si>
  <si>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</si>
  <si>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</si>
  <si>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</si>
  <si>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</si>
  <si>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</si>
  <si>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</si>
  <si>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</si>
  <si>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</si>
  <si>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</si>
  <si>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</si>
  <si>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</si>
  <si>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</si>
  <si>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</si>
  <si>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</si>
  <si>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</si>
  <si>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</si>
  <si>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</si>
  <si>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</si>
  <si>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</si>
  <si>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</si>
  <si>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</si>
  <si>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</si>
  <si>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</si>
  <si>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</si>
  <si>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</si>
  <si>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</si>
  <si>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</si>
  <si>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</si>
  <si>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</si>
  <si>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</si>
  <si>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</si>
  <si>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</si>
  <si>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</si>
  <si>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</si>
  <si>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</si>
  <si>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</si>
  <si>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</si>
  <si>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</si>
  <si>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</si>
  <si>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</si>
  <si>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</si>
  <si>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</si>
  <si>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</si>
  <si>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</si>
  <si>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</si>
  <si>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</si>
  <si>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</si>
  <si>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</si>
  <si>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</si>
  <si>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</si>
  <si>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</si>
  <si>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</si>
  <si>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</si>
  <si>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</si>
  <si>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</si>
  <si>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</si>
  <si>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</si>
  <si>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</si>
  <si>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</si>
  <si>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</si>
  <si>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</si>
  <si>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</si>
  <si>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</si>
  <si>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</si>
  <si>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</si>
  <si>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</si>
  <si>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</si>
  <si>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</si>
  <si>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</si>
  <si>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</si>
  <si>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</si>
  <si>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</si>
  <si>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</si>
  <si>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</si>
  <si>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</si>
  <si>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</si>
  <si>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</si>
  <si>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</si>
  <si>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</si>
  <si>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</si>
  <si>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</si>
  <si>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</si>
  <si>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</si>
  <si>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</si>
  <si>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</si>
  <si>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</si>
  <si>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</si>
  <si>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</si>
  <si>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</si>
  <si>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</si>
  <si>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</si>
  <si>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</si>
  <si>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</si>
  <si>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</si>
  <si>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</si>
  <si>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</si>
  <si>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</si>
  <si>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</si>
  <si>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</si>
  <si>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</si>
  <si>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</si>
  <si>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</si>
  <si>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</si>
  <si>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</si>
  <si>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</si>
  <si>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</si>
  <si>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</si>
  <si>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</si>
  <si>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</si>
  <si>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</si>
  <si>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</si>
  <si>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</si>
  <si>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</si>
  <si>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</si>
  <si>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</si>
  <si>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</si>
  <si>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</si>
  <si>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</si>
  <si>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</si>
  <si>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</si>
  <si>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</si>
  <si>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</si>
  <si>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</si>
  <si>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</si>
  <si>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</si>
  <si>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</si>
  <si>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</si>
  <si>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</si>
  <si>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</si>
  <si>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</si>
  <si>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</si>
  <si>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</si>
  <si>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</si>
  <si>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</si>
  <si>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</si>
  <si>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</si>
  <si>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</si>
  <si>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</si>
  <si>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</si>
  <si>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</si>
  <si>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</si>
  <si>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</si>
  <si>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</si>
  <si>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</si>
  <si>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</si>
  <si>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</si>
  <si>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</si>
  <si>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</si>
  <si>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</si>
  <si>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</si>
  <si>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</si>
  <si>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</si>
  <si>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</si>
  <si>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</si>
  <si>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</si>
  <si>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</si>
  <si>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</si>
  <si>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</si>
  <si>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</si>
  <si>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</si>
  <si>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</si>
  <si>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</si>
  <si>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</si>
  <si>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</si>
  <si>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</si>
  <si>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</si>
  <si>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</si>
  <si>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</si>
  <si>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</si>
  <si>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</si>
  <si>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</si>
  <si>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</si>
  <si>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</si>
  <si>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</si>
  <si>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</si>
  <si>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</si>
  <si>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</si>
  <si>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</si>
  <si>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</si>
  <si>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</si>
  <si>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</si>
  <si>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</si>
  <si>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</si>
  <si>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</si>
  <si>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</si>
  <si>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</si>
  <si>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</si>
  <si>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</si>
  <si>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</si>
  <si>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</si>
  <si>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</si>
  <si>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</si>
  <si>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</si>
  <si>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</si>
  <si>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</si>
  <si>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</si>
  <si>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</si>
  <si>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</si>
  <si>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</si>
  <si>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</si>
  <si>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</si>
  <si>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</si>
  <si>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</si>
  <si>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</si>
  <si>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</si>
  <si>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</si>
  <si>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</si>
  <si>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</si>
  <si>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</si>
  <si>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</si>
  <si>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</si>
  <si>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</si>
  <si>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</si>
  <si>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</si>
  <si>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</si>
  <si>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</si>
  <si>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</si>
  <si>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</si>
  <si>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</si>
  <si>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</si>
  <si>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</si>
  <si>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</si>
  <si>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</si>
  <si>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</si>
  <si>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</si>
  <si>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</si>
  <si>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</si>
  <si>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</si>
  <si>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</si>
  <si>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</si>
  <si>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</si>
  <si>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</si>
  <si>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</si>
  <si>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</si>
  <si>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</si>
  <si>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</si>
  <si>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</si>
  <si>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</si>
  <si>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</si>
  <si>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</si>
  <si>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</si>
  <si>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</si>
  <si>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</si>
  <si>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</si>
  <si>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</si>
  <si>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</si>
  <si>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</si>
  <si>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</si>
  <si>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</si>
  <si>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</si>
  <si>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</si>
  <si>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</si>
  <si>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</si>
  <si>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</si>
  <si>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</si>
  <si>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</si>
  <si>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</si>
  <si>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</si>
  <si>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</si>
  <si>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</si>
  <si>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</si>
  <si>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</si>
  <si>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</si>
  <si>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</si>
  <si>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</si>
  <si>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</si>
  <si>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</si>
  <si>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</si>
  <si>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</si>
  <si>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</si>
  <si>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</si>
  <si>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</si>
  <si>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</si>
  <si>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</si>
  <si>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</si>
  <si>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</si>
  <si>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</si>
  <si>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</si>
  <si>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</si>
  <si>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</si>
  <si>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</si>
  <si>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</si>
  <si>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</si>
  <si>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</si>
  <si>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</si>
  <si>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</si>
  <si>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</si>
  <si>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</si>
  <si>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</si>
  <si>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</si>
  <si>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</si>
  <si>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</si>
  <si>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</si>
  <si>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</si>
  <si>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</si>
  <si>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</si>
  <si>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</si>
  <si>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</si>
  <si>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</si>
  <si>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</si>
  <si>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</si>
  <si>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</si>
  <si>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</si>
  <si>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</si>
  <si>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</si>
  <si>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</si>
  <si>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</si>
  <si>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</si>
  <si>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</si>
  <si>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</si>
  <si>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</si>
  <si>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</si>
  <si>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</si>
  <si>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</si>
  <si>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</si>
  <si>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</si>
  <si>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</si>
  <si>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</si>
  <si>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</si>
  <si>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</si>
  <si>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</si>
  <si>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</si>
  <si>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</si>
  <si>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</si>
  <si>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</si>
  <si>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</si>
  <si>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</si>
  <si>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</si>
  <si>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</si>
  <si>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</si>
  <si>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</si>
  <si>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</si>
  <si>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</si>
  <si>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</si>
  <si>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</si>
  <si>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</si>
  <si>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</si>
  <si>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</si>
  <si>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</si>
  <si>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</si>
  <si>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</si>
  <si>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</si>
  <si>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</si>
  <si>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</si>
  <si>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</si>
  <si>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</si>
  <si>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</si>
  <si>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</si>
  <si>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</si>
  <si>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</si>
  <si>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</si>
  <si>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</si>
  <si>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</si>
  <si>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</si>
  <si>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</si>
  <si>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</si>
  <si>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</si>
  <si>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</si>
  <si>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</si>
  <si>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</si>
  <si>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</si>
  <si>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</si>
  <si>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</si>
  <si>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</si>
  <si>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</si>
  <si>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</si>
  <si>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</si>
  <si>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</si>
  <si>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</si>
  <si>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</si>
  <si>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</si>
  <si>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</si>
  <si>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</si>
  <si>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</si>
  <si>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</si>
  <si>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</si>
  <si>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</si>
  <si>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</si>
  <si>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</si>
  <si>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</si>
  <si>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</si>
  <si>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</si>
  <si>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</si>
  <si>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</si>
  <si>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</si>
  <si>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</si>
  <si>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</si>
  <si>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</si>
  <si>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</si>
  <si>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</si>
  <si>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</si>
  <si>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</si>
  <si>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</si>
  <si>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</si>
  <si>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</si>
  <si>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</si>
  <si>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</si>
  <si>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</si>
  <si>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</si>
  <si>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</si>
  <si>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</si>
  <si>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</si>
  <si>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</si>
  <si>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</si>
  <si>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</si>
  <si>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</si>
  <si>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</si>
  <si>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</si>
  <si>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</si>
  <si>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</si>
  <si>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</si>
  <si>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</si>
  <si>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</si>
  <si>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</si>
  <si>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</si>
  <si>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</si>
  <si>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</si>
  <si>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</si>
  <si>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</si>
  <si>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</si>
  <si>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</si>
  <si>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</si>
  <si>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</si>
  <si>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</si>
  <si>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</si>
  <si>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</si>
  <si>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</si>
  <si>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</si>
  <si>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</si>
  <si>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</si>
  <si>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</si>
  <si>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</si>
  <si>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</si>
  <si>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</si>
  <si>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</si>
  <si>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</si>
  <si>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</si>
  <si>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</si>
  <si>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</si>
  <si>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</si>
  <si>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</si>
  <si>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</si>
  <si>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</si>
  <si>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</si>
  <si>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</si>
  <si>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</si>
  <si>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</si>
  <si>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</si>
  <si>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</si>
  <si>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</si>
  <si>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</si>
  <si>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</si>
  <si>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</si>
  <si>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</si>
  <si>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</si>
  <si>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</si>
  <si>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</si>
  <si>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</si>
  <si>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</si>
  <si>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</si>
  <si>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</si>
  <si>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</si>
  <si>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</si>
  <si>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</si>
  <si>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</si>
  <si>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</si>
  <si>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</si>
  <si>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</si>
  <si>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</si>
  <si>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</si>
  <si>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</si>
  <si>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</si>
  <si>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</si>
  <si>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</si>
  <si>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</si>
  <si>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</si>
  <si>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</si>
  <si>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</si>
  <si>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</si>
  <si>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</si>
  <si>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</si>
  <si>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</si>
  <si>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</si>
  <si>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</si>
  <si>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</si>
  <si>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</si>
  <si>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</si>
  <si>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</si>
  <si>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</si>
  <si>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</si>
  <si>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</si>
  <si>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</si>
  <si>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</si>
  <si>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</si>
  <si>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</si>
  <si>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</si>
  <si>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</si>
  <si>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</si>
  <si>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</si>
  <si>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</si>
  <si>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</si>
  <si>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</si>
  <si>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</si>
  <si>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</si>
  <si>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</si>
  <si>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</si>
  <si>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</si>
  <si>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</si>
  <si>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</si>
  <si>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</si>
  <si>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</si>
  <si>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</si>
  <si>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</si>
  <si>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</si>
  <si>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</si>
  <si>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</si>
  <si>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</si>
  <si>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</si>
  <si>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</si>
  <si>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</si>
  <si>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</si>
  <si>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</si>
  <si>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</si>
  <si>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</si>
  <si>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</si>
  <si>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</si>
  <si>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</si>
  <si>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</si>
  <si>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</si>
  <si>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</si>
  <si>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</si>
  <si>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</si>
  <si>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</si>
  <si>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</si>
  <si>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</si>
  <si>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</si>
  <si>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</si>
  <si>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</si>
  <si>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</si>
  <si>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</si>
  <si>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</si>
  <si>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</si>
  <si>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</si>
  <si>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</si>
  <si>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</si>
  <si>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</si>
  <si>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</si>
  <si>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</si>
  <si>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</si>
  <si>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</si>
  <si>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</si>
  <si>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</si>
  <si>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</si>
  <si>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</si>
  <si>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</si>
  <si>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</si>
  <si>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</si>
  <si>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</si>
  <si>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</si>
  <si>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</si>
  <si>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</si>
  <si>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</si>
  <si>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</si>
  <si>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</si>
  <si>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</si>
  <si>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</si>
  <si>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</si>
  <si>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</si>
  <si>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</si>
  <si>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</si>
  <si>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</si>
  <si>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</si>
  <si>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</si>
  <si>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</si>
  <si>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</si>
  <si>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</si>
  <si>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</si>
  <si>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</si>
  <si>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</si>
  <si>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</si>
  <si>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</si>
  <si>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</si>
  <si>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</si>
  <si>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</si>
  <si>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</si>
  <si>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</si>
  <si>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</si>
  <si>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</si>
  <si>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</si>
  <si>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</si>
  <si>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</si>
  <si>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</si>
  <si>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</si>
  <si>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</si>
  <si>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</si>
  <si>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</si>
  <si>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</si>
  <si>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</si>
  <si>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</si>
  <si>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</si>
  <si>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</si>
  <si>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</si>
  <si>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</si>
  <si>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</si>
  <si>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</si>
  <si>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</si>
  <si>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</si>
  <si>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</si>
  <si>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</si>
  <si>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</si>
  <si>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</si>
  <si>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</si>
  <si>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</si>
  <si>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</si>
  <si>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</si>
  <si>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</si>
  <si>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</si>
  <si>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</si>
  <si>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</si>
  <si>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</si>
  <si>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</si>
  <si>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</si>
  <si>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</si>
  <si>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</si>
  <si>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</si>
  <si>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</si>
  <si>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</si>
  <si>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</si>
  <si>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</si>
  <si>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</si>
  <si>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</si>
  <si>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</si>
  <si>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</si>
  <si>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</si>
  <si>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</si>
  <si>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</si>
  <si>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</si>
  <si>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</si>
  <si>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</si>
  <si>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</si>
  <si>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</si>
  <si>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</si>
  <si>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</si>
  <si>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</si>
  <si>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</si>
  <si>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</si>
  <si>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</si>
  <si>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</si>
  <si>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</si>
  <si>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</si>
  <si>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</si>
  <si>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</si>
  <si>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</si>
  <si>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</si>
  <si>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</si>
  <si>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</si>
  <si>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</si>
  <si>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</si>
  <si>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</si>
  <si>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</si>
  <si>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</si>
  <si>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</si>
  <si>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</si>
  <si>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</si>
  <si>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</si>
  <si>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</si>
  <si>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</si>
  <si>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</si>
  <si>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</si>
  <si>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</si>
  <si>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</si>
  <si>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</si>
  <si>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</si>
  <si>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</si>
  <si>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</si>
  <si>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</si>
  <si>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</si>
  <si>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</si>
  <si>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</si>
  <si>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</si>
  <si>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</si>
  <si>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</si>
  <si>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</si>
  <si>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</si>
  <si>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</si>
  <si>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</si>
  <si>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</si>
  <si>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</si>
  <si>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</si>
  <si>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</si>
  <si>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</si>
  <si>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</si>
  <si>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</si>
  <si>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</si>
  <si>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</si>
  <si>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</si>
  <si>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</si>
  <si>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</si>
  <si>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</si>
  <si>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</si>
  <si>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</si>
  <si>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</si>
  <si>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</si>
  <si>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</si>
  <si>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</si>
  <si>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</si>
  <si>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</si>
  <si>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</si>
  <si>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</si>
  <si>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</si>
  <si>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</si>
  <si>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</si>
  <si>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</si>
  <si>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</si>
  <si>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</si>
  <si>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</si>
  <si>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</si>
  <si>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</si>
  <si>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</si>
  <si>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</si>
  <si>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</si>
  <si>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</si>
  <si>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</si>
  <si>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</si>
  <si>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</si>
  <si>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</si>
  <si>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</si>
  <si>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</si>
  <si>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</si>
  <si>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</si>
  <si>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</si>
  <si>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</si>
  <si>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</si>
  <si>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</si>
  <si>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</si>
  <si>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</si>
  <si>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</si>
  <si>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</si>
  <si>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</si>
  <si>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</si>
  <si>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</si>
  <si>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</si>
  <si>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</si>
  <si>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</si>
  <si>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</si>
  <si>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</si>
  <si>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</si>
  <si>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</si>
  <si>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</si>
  <si>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</si>
  <si>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</si>
  <si>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</si>
  <si>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</si>
  <si>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</si>
  <si>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</si>
  <si>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</si>
  <si>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</si>
  <si>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</si>
  <si>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</si>
  <si>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</si>
  <si>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</si>
  <si>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</si>
  <si>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</si>
  <si>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</si>
  <si>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</si>
  <si>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</si>
  <si>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</si>
  <si>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</si>
  <si>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</si>
  <si>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</si>
  <si>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</si>
  <si>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</si>
  <si>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</si>
  <si>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</si>
  <si>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</si>
  <si>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</si>
  <si>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</si>
  <si>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</si>
  <si>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</si>
  <si>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</si>
  <si>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</si>
  <si>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</si>
  <si>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</si>
  <si>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</si>
  <si>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</si>
  <si>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</si>
  <si>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</si>
  <si>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</si>
  <si>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</si>
  <si>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</si>
  <si>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</si>
  <si>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</si>
  <si>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</si>
  <si>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</si>
  <si>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</si>
  <si>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</si>
  <si>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</si>
  <si>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</si>
  <si>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</si>
  <si>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</si>
  <si>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</si>
  <si>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</si>
  <si>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</si>
  <si>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</si>
  <si>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</si>
  <si>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</si>
  <si>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</si>
  <si>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</si>
  <si>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</si>
  <si>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</si>
  <si>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</si>
  <si>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</si>
  <si>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</si>
  <si>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</si>
  <si>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</si>
  <si>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</si>
  <si>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</si>
  <si>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</si>
  <si>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</si>
  <si>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</si>
  <si>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</si>
  <si>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</si>
  <si>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</si>
  <si>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</si>
  <si>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</si>
  <si>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</si>
  <si>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</si>
  <si>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</si>
  <si>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</si>
  <si>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</si>
  <si>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</si>
  <si>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</si>
  <si>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</si>
  <si>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</si>
  <si>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</si>
  <si>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</si>
  <si>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</si>
  <si>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</si>
  <si>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</si>
  <si>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</si>
  <si>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</si>
  <si>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</si>
  <si>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</si>
  <si>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</si>
  <si>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</si>
  <si>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</si>
  <si>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</si>
  <si>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</si>
  <si>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</si>
  <si>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</si>
  <si>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</si>
  <si>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</si>
  <si>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</si>
  <si>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</si>
  <si>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</si>
  <si>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</si>
  <si>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</si>
  <si>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</si>
  <si>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</si>
  <si>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</si>
  <si>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</si>
  <si>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</si>
  <si>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</si>
  <si>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</si>
  <si>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</si>
  <si>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</si>
  <si>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</si>
  <si>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</si>
  <si>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</si>
  <si>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</si>
  <si>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</si>
  <si>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</si>
  <si>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</si>
  <si>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</si>
  <si>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</si>
  <si>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</si>
  <si>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</si>
  <si>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</si>
  <si>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</si>
  <si>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</si>
  <si>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</si>
  <si>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</si>
  <si>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</si>
  <si>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</si>
  <si>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</si>
  <si>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</si>
  <si>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</si>
  <si>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</si>
  <si>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</si>
  <si>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</si>
  <si>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</si>
  <si>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</si>
  <si>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</si>
  <si>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</si>
  <si>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</si>
  <si>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</si>
  <si>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</si>
  <si>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</si>
  <si>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</si>
  <si>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</si>
  <si>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</si>
  <si>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</si>
  <si>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</si>
  <si>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</si>
  <si>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</si>
  <si>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</si>
  <si>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</si>
  <si>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</si>
  <si>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</si>
  <si>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</si>
  <si>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</si>
  <si>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</si>
  <si>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</si>
  <si>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</si>
  <si>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</si>
  <si>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</si>
  <si>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</si>
  <si>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</si>
  <si>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</si>
  <si>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</si>
  <si>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</si>
  <si>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</si>
  <si>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</si>
  <si>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</si>
  <si>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</si>
  <si>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</si>
  <si>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</si>
  <si>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</si>
  <si>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</si>
  <si>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</si>
  <si>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</si>
  <si>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</si>
  <si>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</si>
  <si>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</si>
  <si>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</si>
  <si>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</si>
  <si>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</si>
  <si>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</si>
  <si>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</si>
  <si>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</si>
  <si>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</si>
  <si>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</si>
  <si>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</si>
  <si>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</si>
  <si>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</si>
  <si>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</si>
  <si>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</si>
  <si>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</si>
  <si>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</si>
  <si>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</si>
  <si>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</si>
  <si>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</si>
  <si>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</si>
  <si>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</si>
  <si>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</si>
  <si>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</si>
  <si>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</si>
  <si>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</si>
  <si>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</si>
  <si>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</si>
  <si>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</si>
  <si>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</si>
  <si>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</si>
  <si>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</si>
  <si>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</si>
  <si>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</si>
  <si>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</si>
  <si>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</si>
  <si>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</si>
  <si>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</si>
  <si>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</si>
  <si>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</si>
  <si>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</si>
  <si>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</si>
  <si>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</si>
  <si>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</si>
  <si>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</si>
  <si>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</si>
  <si>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</si>
  <si>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</si>
  <si>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</si>
  <si>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</si>
  <si>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</si>
  <si>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</si>
  <si>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</si>
  <si>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</si>
  <si>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</si>
  <si>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</si>
  <si>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</si>
  <si>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</si>
  <si>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</si>
  <si>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</si>
  <si>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</si>
  <si>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</si>
  <si>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</si>
  <si>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</si>
  <si>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</si>
  <si>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</si>
  <si>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</si>
  <si>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</si>
  <si>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</si>
  <si>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</si>
  <si>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</si>
  <si>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</si>
  <si>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</si>
  <si>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</si>
  <si>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</si>
  <si>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</si>
  <si>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</si>
  <si>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</si>
  <si>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</si>
  <si>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</si>
  <si>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</si>
  <si>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</si>
  <si>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</si>
  <si>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</si>
  <si>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</si>
  <si>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</si>
  <si>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</si>
  <si>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</si>
  <si>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</si>
  <si>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</si>
  <si>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</si>
  <si>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</si>
  <si>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</si>
  <si>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</si>
  <si>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</si>
  <si>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</si>
  <si>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</si>
  <si>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</si>
  <si>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</si>
  <si>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</si>
  <si>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</si>
  <si>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</si>
  <si>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</si>
  <si>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</si>
  <si>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</si>
  <si>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</si>
  <si>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</si>
  <si>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</si>
  <si>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</si>
  <si>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</si>
  <si>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</si>
  <si>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</si>
  <si>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</si>
  <si>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</si>
  <si>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</si>
  <si>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</si>
  <si>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</si>
  <si>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</si>
  <si>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</si>
  <si>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</si>
  <si>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</si>
  <si>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</si>
  <si>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</si>
  <si>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</si>
  <si>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</si>
  <si>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</si>
  <si>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</si>
  <si>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</si>
  <si>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</si>
  <si>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</si>
  <si>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</si>
  <si>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</si>
  <si>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</si>
  <si>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</si>
  <si>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</si>
  <si>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</si>
  <si>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</si>
  <si>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</si>
  <si>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</si>
  <si>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</si>
  <si>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</si>
  <si>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</si>
  <si>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</si>
  <si>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</si>
  <si>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</si>
  <si>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</si>
  <si>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</si>
  <si>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</si>
  <si>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</si>
  <si>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</si>
  <si>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</si>
  <si>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</si>
  <si>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</si>
  <si>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</si>
  <si>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</si>
  <si>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</si>
  <si>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</si>
  <si>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</si>
  <si>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</si>
  <si>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</si>
  <si>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</si>
  <si>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</si>
  <si>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</si>
  <si>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</si>
  <si>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</si>
  <si>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</si>
  <si>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</si>
  <si>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</si>
  <si>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</si>
  <si>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</si>
  <si>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</si>
  <si>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</si>
  <si>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</si>
  <si>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</si>
  <si>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</si>
  <si>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</si>
  <si>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</si>
  <si>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</si>
  <si>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</si>
  <si>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</si>
  <si>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</si>
  <si>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</si>
  <si>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</si>
  <si>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</si>
  <si>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</si>
  <si>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</si>
  <si>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</si>
  <si>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</si>
  <si>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</si>
  <si>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</si>
  <si>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</si>
  <si>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</si>
  <si>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</si>
  <si>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</si>
  <si>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</si>
  <si>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</si>
  <si>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</si>
  <si>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</si>
  <si>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</si>
  <si>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</si>
  <si>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</si>
  <si>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</si>
  <si>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</si>
  <si>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</si>
  <si>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</si>
  <si>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</si>
  <si>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</si>
  <si>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</si>
  <si>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</si>
  <si>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</si>
  <si>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</si>
  <si>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</si>
  <si>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</si>
  <si>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</si>
  <si>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</si>
  <si>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</si>
  <si>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</si>
  <si>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</si>
  <si>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</si>
  <si>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</si>
  <si>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</si>
  <si>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</si>
  <si>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</si>
  <si>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</si>
  <si>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</si>
  <si>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</si>
  <si>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</si>
  <si>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</si>
  <si>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</si>
  <si>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</si>
  <si>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</si>
  <si>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</si>
  <si>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</si>
  <si>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</si>
  <si>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</si>
  <si>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</si>
  <si>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</si>
  <si>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</si>
  <si>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</si>
  <si>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</si>
  <si>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</si>
  <si>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</si>
  <si>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</si>
  <si>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</si>
  <si>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</si>
  <si>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</si>
  <si>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</si>
  <si>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</si>
  <si>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</si>
  <si>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</si>
  <si>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</si>
  <si>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</si>
  <si>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</si>
  <si>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</si>
  <si>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</si>
  <si>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</si>
  <si>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</si>
  <si>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</si>
  <si>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</si>
  <si>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</si>
  <si>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</si>
  <si>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</si>
  <si>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</si>
  <si>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</si>
  <si>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</si>
  <si>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</si>
  <si>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</si>
  <si>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</si>
  <si>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</si>
  <si>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</si>
  <si>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</si>
  <si>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</si>
  <si>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</si>
  <si>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</si>
  <si>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</si>
  <si>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</si>
  <si>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</si>
  <si>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</si>
  <si>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</si>
  <si>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</si>
  <si>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</si>
  <si>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</si>
  <si>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</si>
  <si>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</si>
  <si>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</si>
  <si>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</si>
  <si>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</si>
  <si>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</si>
  <si>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</si>
  <si>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</si>
  <si>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</si>
  <si>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</si>
  <si>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</si>
  <si>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</si>
  <si>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</si>
  <si>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</si>
  <si>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</si>
  <si>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</si>
  <si>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</si>
  <si>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</si>
  <si>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</si>
  <si>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</si>
  <si>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</si>
  <si>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</si>
  <si>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</si>
  <si>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</si>
  <si>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</si>
  <si>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</si>
  <si>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</si>
  <si>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</si>
  <si>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</si>
  <si>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</si>
  <si>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</si>
  <si>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</si>
  <si>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</si>
  <si>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</si>
  <si>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</si>
  <si>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</si>
  <si>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</si>
  <si>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</si>
  <si>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</si>
  <si>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</si>
  <si>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</si>
  <si>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</si>
  <si>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</si>
  <si>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</si>
  <si>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</si>
  <si>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</si>
  <si>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</si>
  <si>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</si>
  <si>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</si>
  <si>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</si>
  <si>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</si>
  <si>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</si>
  <si>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</si>
  <si>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</si>
  <si>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</si>
  <si>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</si>
  <si>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</si>
  <si>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</si>
  <si>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</si>
  <si>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</si>
  <si>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</si>
  <si>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</si>
  <si>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</si>
  <si>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</si>
  <si>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</si>
  <si>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</si>
  <si>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</si>
  <si>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</si>
  <si>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</si>
  <si>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</si>
  <si>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</si>
  <si>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</si>
  <si>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</si>
  <si>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</si>
  <si>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</si>
  <si>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</si>
  <si>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</si>
  <si>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</si>
  <si>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</si>
  <si>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</si>
  <si>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</si>
  <si>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</si>
  <si>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</si>
  <si>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</si>
  <si>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</si>
  <si>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</si>
  <si>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</si>
  <si>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</si>
  <si>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</si>
  <si>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</si>
  <si>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</si>
  <si>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</si>
  <si>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</si>
  <si>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</si>
  <si>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</si>
  <si>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</si>
  <si>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</si>
  <si>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</si>
  <si>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</si>
  <si>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</si>
  <si>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</si>
  <si>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</si>
  <si>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</si>
  <si>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</si>
  <si>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</si>
  <si>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</si>
  <si>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</si>
  <si>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</si>
  <si>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</si>
  <si>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</si>
  <si>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</si>
  <si>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</si>
  <si>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</si>
  <si>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</si>
  <si>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</si>
  <si>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</si>
  <si>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</si>
  <si>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</si>
  <si>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</si>
  <si>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</si>
  <si>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</si>
  <si>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</si>
  <si>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</si>
  <si>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</si>
  <si>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</si>
  <si>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</si>
  <si>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</si>
  <si>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</si>
  <si>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</si>
  <si>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</si>
  <si>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</si>
  <si>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</si>
  <si>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</si>
  <si>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</si>
  <si>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</si>
  <si>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</si>
  <si>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</si>
  <si>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</si>
  <si>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</si>
  <si>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</si>
  <si>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</si>
  <si>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</si>
  <si>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</si>
  <si>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</si>
  <si>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</si>
  <si>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</si>
  <si>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</si>
  <si>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</si>
  <si>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</si>
  <si>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</si>
  <si>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</si>
  <si>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</si>
  <si>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</si>
  <si>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</si>
  <si>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</si>
  <si>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</si>
  <si>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</si>
  <si>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</si>
  <si>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</si>
  <si>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</si>
  <si>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</si>
  <si>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</si>
  <si>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</si>
  <si>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</si>
  <si>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</si>
  <si>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</si>
  <si>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</si>
  <si>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</si>
  <si>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</si>
  <si>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</si>
  <si>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</si>
  <si>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</si>
  <si>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</si>
  <si>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</si>
  <si>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</si>
  <si>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</si>
  <si>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</si>
  <si>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</si>
  <si>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</si>
  <si>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</si>
  <si>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</si>
  <si>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</si>
  <si>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</si>
  <si>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</si>
  <si>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</si>
  <si>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</si>
  <si>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</si>
  <si>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</si>
  <si>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</si>
  <si>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</si>
  <si>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</si>
  <si>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</si>
  <si>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</si>
  <si>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</si>
  <si>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</si>
  <si>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</si>
  <si>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</si>
  <si>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</si>
  <si>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</si>
  <si>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</si>
  <si>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</si>
  <si>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</si>
  <si>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</si>
  <si>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</si>
  <si>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</si>
  <si>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</si>
  <si>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</si>
  <si>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</si>
  <si>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</si>
  <si>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</si>
  <si>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</si>
  <si>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</si>
  <si>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</si>
  <si>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</si>
  <si>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</si>
  <si>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</si>
  <si>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</si>
  <si>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</si>
  <si>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</si>
  <si>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</si>
  <si>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</si>
  <si>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</si>
  <si>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</si>
  <si>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</si>
  <si>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</si>
  <si>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</si>
  <si>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</si>
  <si>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</si>
  <si>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</si>
  <si>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</si>
  <si>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</si>
  <si>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</si>
  <si>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</si>
  <si>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</si>
  <si>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</si>
  <si>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</si>
  <si>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</si>
  <si>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</si>
  <si>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</si>
  <si>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</si>
  <si>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</si>
  <si>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</si>
  <si>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</si>
  <si>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</si>
  <si>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</si>
  <si>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</si>
  <si>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</si>
  <si>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</si>
  <si>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</si>
  <si>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</si>
  <si>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</si>
  <si>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</si>
  <si>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</si>
  <si>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</si>
  <si>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</si>
  <si>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</si>
  <si>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</si>
  <si>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</si>
  <si>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</si>
  <si>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</si>
  <si>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</si>
  <si>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</si>
  <si>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</si>
  <si>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</si>
  <si>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</si>
  <si>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</si>
  <si>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</si>
  <si>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</si>
  <si>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</si>
  <si>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</si>
  <si>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</si>
  <si>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</si>
  <si>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</si>
  <si>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</si>
  <si>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</si>
  <si>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</si>
  <si>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</si>
  <si>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</si>
  <si>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</si>
  <si>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</si>
  <si>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</si>
  <si>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</si>
  <si>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</si>
  <si>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</si>
  <si>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</si>
  <si>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</si>
  <si>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</si>
  <si>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</si>
  <si>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</si>
  <si>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</si>
  <si>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</si>
  <si>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</si>
  <si>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</si>
  <si>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</si>
  <si>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</si>
  <si>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</si>
  <si>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</si>
  <si>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</si>
  <si>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</si>
  <si>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</si>
  <si>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</si>
  <si>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</si>
  <si>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</si>
  <si>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</si>
  <si>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</si>
  <si>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</si>
  <si>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</si>
  <si>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</si>
  <si>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</si>
  <si>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</si>
  <si>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</si>
  <si>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</si>
  <si>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</si>
  <si>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</si>
  <si>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</si>
  <si>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</si>
  <si>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</si>
  <si>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</si>
  <si>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</si>
  <si>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</si>
  <si>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</si>
  <si>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</si>
  <si>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</si>
  <si>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</si>
  <si>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</si>
  <si>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</si>
  <si>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</si>
  <si>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</si>
  <si>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</si>
  <si>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</si>
  <si>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</si>
  <si>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</si>
  <si>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</si>
  <si>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</si>
  <si>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</si>
  <si>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</si>
  <si>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</si>
  <si>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</si>
  <si>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</si>
  <si>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</si>
  <si>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</si>
  <si>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</si>
  <si>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</si>
  <si>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</si>
  <si>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</si>
  <si>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</si>
  <si>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</si>
  <si>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</si>
  <si>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</si>
  <si>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</si>
  <si>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</si>
  <si>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</si>
  <si>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</si>
  <si>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</si>
  <si>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</si>
  <si>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</si>
  <si>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</si>
  <si>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</si>
  <si>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</si>
  <si>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</si>
  <si>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</si>
  <si>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</si>
  <si>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</si>
  <si>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</si>
  <si>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</si>
  <si>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</si>
  <si>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</si>
  <si>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</si>
  <si>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</si>
  <si>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</si>
  <si>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</si>
  <si>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</si>
  <si>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</si>
  <si>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</si>
  <si>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</si>
  <si>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</si>
  <si>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</si>
  <si>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</si>
  <si>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</si>
  <si>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</si>
  <si>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</si>
  <si>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</si>
  <si>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</si>
  <si>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</si>
  <si>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</si>
  <si>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</si>
  <si>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</si>
  <si>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</si>
  <si>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</si>
  <si>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</si>
  <si>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</si>
  <si>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</si>
  <si>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</si>
  <si>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</si>
  <si>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</si>
  <si>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</si>
  <si>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</si>
  <si>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</si>
  <si>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</si>
  <si>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</si>
  <si>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</si>
  <si>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</si>
  <si>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</si>
  <si>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</si>
  <si>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</si>
  <si>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</si>
  <si>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</si>
  <si>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</si>
  <si>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</si>
  <si>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</si>
  <si>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</si>
  <si>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</si>
  <si>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</si>
  <si>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</si>
  <si>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</si>
  <si>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</si>
  <si>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</si>
  <si>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</si>
  <si>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</si>
  <si>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</si>
  <si>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</si>
  <si>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</si>
  <si>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</si>
  <si>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</si>
  <si>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</si>
  <si>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</si>
  <si>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</si>
  <si>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</si>
  <si>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</si>
  <si>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</si>
  <si>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</si>
  <si>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</si>
  <si>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</si>
  <si>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</si>
  <si>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</si>
  <si>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</si>
  <si>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</si>
  <si>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</si>
  <si>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</si>
  <si>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</si>
  <si>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</si>
  <si>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</si>
  <si>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</si>
  <si>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</si>
  <si>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</si>
  <si>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</si>
  <si>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</si>
  <si>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</si>
  <si>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</si>
  <si>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</si>
  <si>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</si>
  <si>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</si>
  <si>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</si>
  <si>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</si>
  <si>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</si>
  <si>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</si>
  <si>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</si>
  <si>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</si>
  <si>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</si>
  <si>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</si>
  <si>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</si>
  <si>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</si>
  <si>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</si>
  <si>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</si>
  <si>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</si>
  <si>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</si>
  <si>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</si>
  <si>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</si>
  <si>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</si>
  <si>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</si>
  <si>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</si>
  <si>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</si>
  <si>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</si>
  <si>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</si>
  <si>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</si>
  <si>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</si>
  <si>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</si>
  <si>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</si>
  <si>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</si>
  <si>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</si>
  <si>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</si>
  <si>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</si>
  <si>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</si>
  <si>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</si>
  <si>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</si>
  <si>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</si>
  <si>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</si>
  <si>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</si>
  <si>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</si>
  <si>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</si>
  <si>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</si>
  <si>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</si>
  <si>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</si>
  <si>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</si>
  <si>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</si>
  <si>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</si>
  <si>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</si>
  <si>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</si>
  <si>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</si>
  <si>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</si>
  <si>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</si>
  <si>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</si>
  <si>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</si>
  <si>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</si>
  <si>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</si>
  <si>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</si>
  <si>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</si>
  <si>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</si>
  <si>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</si>
  <si>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</si>
  <si>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</si>
  <si>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</si>
  <si>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</si>
  <si>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</si>
  <si>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</si>
  <si>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</si>
  <si>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</si>
  <si>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</si>
  <si>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</si>
  <si>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</si>
  <si>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</si>
  <si>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</si>
  <si>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</si>
  <si>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</si>
  <si>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</si>
  <si>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</si>
  <si>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</si>
  <si>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</si>
  <si>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</si>
  <si>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</si>
  <si>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</si>
  <si>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</si>
  <si>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</si>
  <si>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</si>
  <si>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</si>
  <si>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</si>
  <si>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</si>
  <si>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</si>
  <si>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</si>
  <si>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</si>
  <si>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</si>
  <si>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</si>
  <si>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</si>
  <si>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</si>
  <si>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</si>
  <si>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</si>
  <si>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</si>
  <si>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</si>
  <si>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</si>
  <si>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</si>
  <si>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</si>
  <si>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</si>
  <si>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</si>
  <si>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</si>
  <si>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</si>
  <si>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</si>
  <si>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</si>
  <si>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</si>
  <si>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</si>
  <si>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</si>
  <si>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</si>
  <si>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</si>
  <si>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</si>
  <si>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</si>
  <si>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</si>
  <si>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</si>
  <si>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</si>
  <si>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</si>
  <si>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</si>
  <si>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</si>
  <si>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</si>
  <si>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</si>
  <si>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</si>
  <si>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</si>
  <si>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</si>
  <si>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</si>
  <si>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</si>
  <si>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</si>
  <si>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</si>
  <si>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</si>
  <si>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</si>
  <si>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</si>
  <si>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</si>
  <si>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</si>
  <si>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</si>
  <si>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</si>
  <si>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</si>
  <si>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</si>
  <si>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</si>
  <si>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</si>
  <si>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</si>
  <si>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</si>
  <si>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</si>
  <si>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</si>
  <si>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</si>
  <si>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</si>
  <si>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</si>
  <si>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</si>
  <si>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</si>
  <si>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</si>
  <si>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</si>
  <si>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</si>
  <si>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</si>
  <si>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</si>
  <si>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</si>
  <si>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</si>
  <si>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</si>
  <si>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</si>
  <si>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</si>
  <si>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</si>
  <si>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</si>
  <si>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</si>
  <si>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</si>
  <si>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</si>
  <si>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</si>
  <si>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</si>
  <si>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</si>
  <si>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</si>
  <si>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</si>
  <si>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</si>
  <si>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</si>
  <si>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</si>
  <si>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</si>
  <si>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</si>
  <si>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</si>
  <si>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</si>
  <si>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</si>
  <si>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</si>
  <si>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</si>
  <si>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</si>
  <si>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</si>
  <si>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</si>
  <si>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</si>
  <si>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</si>
  <si>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</si>
  <si>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</si>
  <si>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</si>
  <si>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</si>
  <si>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</si>
  <si>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</si>
  <si>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</si>
  <si>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</si>
  <si>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</si>
  <si>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</si>
  <si>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</si>
  <si>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</si>
  <si>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</si>
  <si>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</si>
  <si>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</si>
  <si>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</si>
  <si>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</si>
  <si>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</si>
  <si>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</si>
  <si>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</si>
  <si>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</si>
  <si>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</si>
  <si>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</si>
  <si>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</si>
  <si>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</si>
  <si>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</si>
  <si>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</si>
  <si>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</si>
  <si>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</si>
  <si>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</si>
  <si>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</si>
  <si>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</si>
  <si>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</si>
  <si>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</si>
  <si>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</si>
  <si>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</si>
  <si>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</si>
  <si>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</si>
  <si>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</si>
  <si>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</si>
  <si>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</si>
  <si>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</si>
  <si>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</si>
  <si>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</si>
  <si>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</si>
  <si>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</si>
  <si>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</si>
  <si>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</si>
  <si>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</si>
  <si>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</si>
  <si>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</si>
  <si>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</si>
  <si>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</si>
  <si>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</si>
  <si>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</si>
  <si>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</si>
  <si>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</si>
  <si>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</si>
  <si>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</si>
  <si>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</si>
  <si>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</si>
  <si>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</si>
  <si>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</si>
  <si>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</si>
  <si>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</si>
  <si>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</si>
  <si>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</si>
  <si>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</si>
  <si>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</si>
  <si>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</si>
  <si>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</si>
  <si>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</si>
  <si>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</si>
  <si>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</si>
  <si>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</si>
  <si>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</si>
  <si>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</si>
  <si>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</si>
  <si>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</si>
  <si>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</si>
  <si>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</si>
  <si>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</si>
  <si>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</si>
  <si>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</si>
  <si>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</si>
  <si>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</si>
  <si>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</si>
  <si>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</si>
  <si>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</si>
  <si>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</si>
  <si>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</si>
  <si>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</si>
  <si>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</si>
  <si>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</si>
  <si>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</si>
  <si>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</si>
  <si>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</si>
  <si>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</si>
  <si>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</si>
  <si>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</si>
  <si>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</si>
  <si>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</si>
  <si>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</si>
  <si>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</si>
  <si>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</si>
  <si>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</si>
  <si>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</si>
  <si>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</si>
  <si>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</si>
  <si>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</si>
  <si>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</si>
  <si>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</si>
  <si>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</si>
  <si>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</si>
  <si>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</si>
  <si>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</si>
  <si>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</si>
  <si>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</si>
  <si>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</si>
  <si>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</si>
  <si>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</si>
  <si>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</si>
  <si>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</si>
  <si>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</si>
  <si>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</si>
  <si>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</si>
  <si>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</si>
  <si>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</si>
  <si>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</si>
  <si>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</si>
  <si>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</si>
  <si>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</si>
  <si>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</si>
  <si>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</si>
  <si>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</si>
  <si>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</si>
  <si>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</si>
  <si>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</si>
  <si>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</si>
  <si>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</si>
  <si>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</si>
  <si>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</si>
  <si>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</si>
  <si>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</si>
  <si>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</si>
  <si>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</si>
  <si>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</si>
  <si>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</si>
  <si>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</si>
  <si>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</si>
  <si>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</si>
  <si>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</si>
  <si>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</si>
  <si>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</si>
  <si>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</si>
  <si>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</si>
  <si>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</si>
  <si>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</si>
  <si>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</si>
  <si>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</si>
  <si>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</si>
  <si>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</si>
  <si>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</si>
  <si>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</si>
  <si>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</si>
  <si>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</si>
  <si>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</si>
  <si>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</si>
  <si>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</si>
  <si>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</si>
  <si>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</si>
  <si>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</si>
  <si>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</si>
  <si>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</si>
  <si>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</si>
  <si>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</si>
  <si>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</si>
  <si>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</si>
  <si>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</si>
  <si>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</si>
  <si>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</si>
  <si>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</si>
  <si>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</si>
  <si>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</si>
  <si>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</si>
  <si>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</si>
  <si>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</si>
  <si>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</si>
  <si>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</si>
  <si>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</si>
  <si>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</si>
  <si>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</si>
  <si>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</si>
  <si>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</si>
  <si>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</si>
  <si>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</si>
  <si>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</si>
  <si>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</si>
  <si>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</si>
  <si>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</si>
  <si>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</si>
  <si>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</si>
  <si>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</si>
  <si>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</si>
  <si>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</si>
  <si>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</si>
  <si>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</si>
  <si>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</si>
  <si>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</si>
  <si>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</si>
  <si>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</si>
  <si>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</si>
  <si>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</si>
  <si>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</si>
  <si>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</si>
  <si>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</si>
  <si>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</si>
  <si>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</si>
  <si>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</si>
  <si>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</si>
  <si>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</si>
  <si>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</si>
  <si>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</si>
  <si>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</si>
  <si>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</si>
  <si>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</si>
  <si>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</si>
  <si>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</si>
  <si>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</si>
  <si>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</si>
  <si>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</si>
  <si>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</si>
  <si>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</si>
  <si>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</si>
  <si>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</si>
  <si>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</si>
  <si>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</si>
  <si>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</si>
  <si>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</si>
  <si>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</si>
  <si>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</si>
  <si>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</si>
  <si>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</si>
  <si>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</si>
  <si>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</si>
  <si>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</si>
  <si>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</si>
  <si>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</si>
  <si>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</si>
  <si>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</si>
  <si>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</si>
  <si>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</si>
  <si>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</si>
  <si>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</si>
  <si>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</si>
  <si>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</si>
  <si>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</si>
  <si>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</si>
  <si>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</si>
  <si>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</si>
  <si>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</si>
  <si>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</si>
  <si>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</si>
  <si>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</si>
  <si>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</si>
  <si>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</si>
  <si>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</si>
  <si>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</si>
  <si>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</si>
  <si>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</si>
  <si>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</si>
  <si>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</si>
  <si>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</si>
  <si>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</si>
  <si>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</si>
  <si>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</si>
  <si>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</si>
  <si>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</si>
  <si>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</si>
  <si>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</si>
  <si>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</si>
  <si>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</si>
  <si>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</si>
  <si>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</si>
  <si>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</si>
  <si>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</si>
  <si>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</si>
  <si>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</si>
  <si>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</si>
  <si>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</si>
  <si>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</si>
  <si>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</si>
  <si>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</si>
  <si>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</si>
  <si>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</si>
  <si>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</si>
  <si>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</si>
  <si>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</si>
  <si>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</si>
  <si>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</si>
  <si>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</si>
  <si>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</si>
  <si>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</si>
  <si>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</si>
  <si>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</si>
  <si>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</si>
  <si>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</si>
  <si>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</si>
  <si>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</si>
  <si>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</si>
  <si>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</si>
  <si>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</si>
  <si>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</si>
  <si>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</si>
  <si>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</si>
  <si>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</si>
  <si>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</si>
  <si>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</si>
  <si>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</si>
  <si>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</si>
  <si>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</si>
  <si>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</si>
  <si>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</si>
  <si>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</si>
  <si>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</si>
  <si>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</si>
  <si>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</si>
  <si>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</si>
  <si>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</si>
  <si>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</si>
  <si>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</si>
  <si>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</si>
  <si>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</si>
  <si>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</si>
  <si>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</si>
  <si>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</si>
  <si>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</si>
  <si>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</si>
  <si>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</si>
  <si>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</si>
  <si>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</si>
  <si>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</si>
  <si>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</si>
  <si>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</si>
  <si>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</si>
  <si>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</si>
  <si>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</si>
  <si>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</si>
  <si>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</si>
  <si>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</si>
  <si>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</si>
  <si>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</si>
  <si>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</si>
  <si>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</si>
  <si>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</si>
  <si>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</si>
  <si>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</si>
  <si>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</si>
  <si>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</si>
  <si>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</si>
  <si>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</si>
  <si>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</si>
  <si>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</si>
  <si>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</si>
  <si>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</si>
  <si>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</si>
  <si>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</si>
  <si>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</si>
  <si>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</si>
  <si>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</si>
  <si>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</si>
  <si>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</si>
  <si>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</si>
  <si>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</si>
  <si>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</si>
  <si>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</si>
  <si>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</si>
  <si>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</si>
  <si>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</si>
  <si>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</si>
  <si>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</si>
  <si>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</si>
  <si>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</si>
  <si>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</si>
  <si>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</si>
  <si>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</si>
  <si>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</si>
  <si>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</si>
  <si>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</si>
  <si>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</si>
  <si>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</si>
  <si>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</si>
  <si>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</si>
  <si>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</si>
  <si>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</si>
  <si>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</si>
  <si>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</si>
  <si>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</si>
  <si>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</si>
  <si>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</si>
  <si>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</si>
  <si>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</si>
  <si>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</si>
  <si>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</si>
  <si>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</si>
  <si>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</si>
  <si>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</si>
  <si>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</si>
  <si>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</si>
  <si>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</si>
  <si>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</si>
  <si>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</si>
  <si>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</si>
  <si>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</si>
  <si>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</si>
  <si>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</si>
  <si>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</si>
  <si>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</si>
  <si>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</si>
  <si>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</si>
  <si>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</si>
  <si>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</si>
  <si>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</si>
  <si>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</si>
  <si>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</si>
  <si>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</si>
  <si>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</si>
  <si>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</si>
  <si>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</si>
  <si>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</si>
  <si>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</si>
  <si>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</si>
  <si>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</si>
  <si>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</si>
  <si>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</si>
  <si>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</si>
  <si>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</si>
  <si>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</si>
  <si>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</si>
  <si>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</si>
  <si>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</si>
  <si>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</si>
  <si>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</si>
  <si>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</si>
  <si>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</si>
  <si>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</si>
  <si>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</si>
  <si>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</si>
  <si>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</si>
  <si>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</si>
  <si>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</si>
  <si>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</si>
  <si>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</si>
  <si>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</si>
  <si>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</si>
  <si>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</si>
  <si>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</si>
  <si>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</si>
  <si>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</si>
  <si>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</si>
  <si>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</si>
  <si>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</si>
  <si>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</si>
  <si>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</si>
  <si>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</si>
  <si>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</si>
  <si>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</si>
  <si>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</si>
  <si>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</si>
  <si>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</si>
  <si>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</si>
  <si>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</si>
  <si>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</si>
  <si>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</si>
  <si>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</si>
  <si>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</si>
  <si>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</si>
  <si>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</si>
  <si>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</si>
  <si>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</si>
  <si>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</si>
  <si>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</si>
  <si>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</si>
  <si>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</si>
  <si>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</si>
  <si>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</si>
  <si>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</si>
  <si>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</si>
  <si>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</si>
  <si>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</si>
  <si>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</si>
  <si>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</si>
  <si>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</si>
  <si>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</si>
  <si>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</si>
  <si>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</si>
  <si>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</si>
  <si>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</si>
  <si>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</si>
  <si>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</si>
  <si>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</si>
  <si>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</si>
  <si>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</si>
  <si>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</si>
  <si>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</si>
  <si>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</si>
  <si>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</si>
  <si>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</si>
  <si>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</si>
  <si>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</si>
  <si>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</si>
  <si>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</si>
  <si>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</si>
  <si>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</si>
  <si>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</si>
  <si>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</si>
  <si>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</si>
  <si>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</si>
  <si>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</si>
  <si>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</si>
  <si>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</si>
  <si>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</si>
  <si>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</si>
  <si>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</si>
  <si>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</si>
  <si>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</si>
  <si>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</si>
  <si>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</si>
  <si>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</si>
  <si>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</si>
  <si>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</si>
  <si>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</si>
  <si>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</si>
  <si>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</si>
  <si>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</si>
  <si>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</si>
  <si>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</si>
  <si>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</si>
  <si>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</si>
  <si>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</si>
  <si>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</si>
  <si>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</si>
  <si>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</si>
  <si>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</si>
  <si>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</si>
  <si>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</si>
  <si>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</si>
  <si>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</si>
  <si>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</si>
  <si>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</si>
  <si>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</si>
  <si>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</si>
  <si>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</si>
  <si>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</si>
  <si>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</si>
  <si>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</si>
  <si>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</si>
  <si>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</si>
  <si>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</si>
  <si>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</si>
  <si>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</si>
  <si>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</si>
  <si>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</si>
  <si>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</si>
  <si>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</si>
  <si>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</si>
  <si>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</si>
  <si>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</si>
  <si>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</si>
  <si>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</si>
  <si>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</si>
  <si>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</si>
  <si>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</si>
  <si>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</si>
  <si>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</si>
  <si>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</si>
  <si>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</si>
  <si>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</si>
  <si>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</si>
  <si>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</si>
  <si>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</si>
  <si>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</si>
  <si>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</si>
  <si>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</si>
  <si>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</si>
  <si>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</si>
  <si>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</si>
  <si>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</si>
  <si>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</si>
  <si>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</si>
  <si>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</si>
  <si>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</si>
  <si>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</si>
  <si>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</si>
  <si>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</si>
  <si>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</si>
  <si>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</si>
  <si>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</si>
  <si>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</si>
  <si>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</si>
  <si>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</si>
  <si>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</si>
  <si>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</si>
  <si>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</si>
  <si>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</si>
  <si>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</si>
  <si>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</si>
  <si>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</si>
  <si>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</si>
  <si>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</si>
  <si>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</si>
  <si>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</si>
  <si>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</si>
  <si>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</si>
  <si>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</si>
  <si>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</si>
  <si>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</si>
  <si>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</si>
  <si>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</si>
  <si>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</si>
  <si>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</si>
  <si>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</si>
  <si>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</si>
  <si>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</si>
  <si>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</si>
  <si>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</si>
  <si>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</si>
  <si>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</si>
  <si>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</si>
  <si>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</si>
  <si>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</si>
  <si>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</si>
  <si>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</si>
  <si>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</si>
  <si>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</si>
  <si>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</si>
  <si>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</si>
  <si>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</si>
  <si>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</si>
  <si>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</si>
  <si>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</si>
  <si>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</si>
  <si>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</si>
  <si>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</si>
  <si>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</si>
  <si>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</si>
  <si>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</si>
  <si>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</si>
  <si>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</si>
  <si>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</si>
  <si>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</si>
  <si>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</si>
  <si>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</si>
  <si>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</si>
  <si>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</si>
  <si>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</si>
  <si>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</si>
  <si>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</si>
  <si>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</si>
  <si>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</si>
  <si>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</si>
  <si>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</si>
  <si>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</si>
  <si>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</si>
  <si>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</si>
  <si>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</si>
  <si>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</si>
  <si>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</si>
  <si>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</si>
  <si>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</si>
  <si>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</si>
  <si>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</si>
  <si>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</si>
  <si>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</si>
  <si>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</si>
  <si>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</si>
  <si>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</si>
  <si>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</si>
  <si>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</si>
  <si>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</si>
  <si>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</si>
  <si>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</si>
  <si>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</si>
  <si>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</si>
  <si>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</si>
  <si>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</si>
  <si>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</si>
  <si>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</si>
  <si>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</si>
  <si>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</si>
  <si>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</si>
  <si>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</si>
  <si>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</si>
  <si>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</si>
  <si>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</si>
  <si>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</si>
  <si>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</si>
  <si>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</si>
  <si>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</si>
  <si>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</si>
  <si>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</si>
  <si>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</si>
  <si>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</si>
  <si>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</si>
  <si>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</si>
  <si>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</si>
  <si>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</si>
  <si>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</si>
  <si>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</si>
  <si>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</si>
  <si>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</si>
  <si>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</si>
  <si>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</si>
  <si>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</si>
  <si>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</si>
  <si>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</si>
  <si>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</si>
  <si>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</si>
  <si>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</si>
  <si>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</si>
  <si>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</si>
  <si>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</si>
  <si>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</si>
  <si>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</si>
  <si>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</si>
  <si>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</si>
  <si>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</si>
  <si>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</si>
  <si>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</si>
  <si>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</si>
  <si>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</si>
  <si>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</si>
  <si>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</si>
  <si>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</si>
  <si>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</si>
  <si>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</si>
  <si>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</si>
  <si>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</si>
  <si>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</si>
  <si>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</si>
  <si>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</si>
  <si>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</si>
  <si>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</si>
  <si>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</si>
  <si>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</si>
  <si>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</si>
  <si>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</si>
  <si>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</si>
  <si>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</si>
  <si>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</si>
  <si>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</si>
  <si>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</si>
  <si>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</si>
  <si>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</si>
  <si>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</si>
  <si>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</si>
  <si>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</si>
  <si>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</si>
  <si>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</si>
  <si>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</si>
  <si>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</si>
  <si>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</si>
  <si>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</si>
  <si>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</si>
  <si>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</si>
  <si>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</si>
  <si>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</si>
  <si>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</si>
  <si>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</si>
  <si>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</si>
  <si>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</si>
  <si>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</si>
  <si>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</si>
  <si>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</si>
  <si>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</si>
  <si>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</si>
  <si>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</si>
  <si>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</si>
  <si>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</si>
  <si>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</si>
  <si>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</si>
  <si>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</si>
  <si>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</si>
  <si>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</si>
  <si>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</si>
  <si>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</si>
  <si>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</si>
  <si>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</si>
  <si>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</si>
  <si>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</si>
  <si>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</si>
  <si>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</si>
  <si>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</si>
  <si>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</si>
  <si>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</si>
  <si>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</si>
  <si>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</si>
  <si>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</si>
  <si>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</si>
  <si>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</si>
  <si>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</si>
  <si>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</si>
  <si>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</si>
  <si>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</si>
  <si>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</si>
  <si>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</si>
  <si>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</si>
  <si>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</si>
  <si>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</si>
  <si>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</si>
  <si>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</si>
  <si>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</si>
  <si>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</si>
  <si>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</si>
  <si>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</si>
  <si>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</si>
  <si>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</si>
  <si>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</si>
  <si>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</si>
  <si>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</si>
  <si>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</si>
  <si>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</si>
  <si>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</si>
  <si>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</si>
  <si>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</si>
  <si>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</si>
  <si>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</si>
  <si>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</si>
  <si>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</si>
  <si>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</si>
  <si>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</si>
  <si>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</si>
  <si>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</si>
  <si>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</si>
  <si>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</si>
  <si>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</si>
  <si>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</si>
  <si>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</si>
  <si>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</si>
  <si>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</si>
  <si>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</si>
  <si>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</si>
  <si>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</si>
  <si>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</si>
  <si>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</si>
  <si>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</si>
  <si>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</si>
  <si>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</si>
  <si>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</si>
  <si>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</si>
  <si>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</si>
  <si>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</si>
  <si>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</si>
  <si>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</si>
  <si>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</si>
  <si>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</si>
  <si>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</si>
  <si>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</si>
  <si>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</si>
  <si>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</si>
  <si>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</si>
  <si>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</si>
  <si>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</si>
  <si>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</si>
  <si>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</si>
  <si>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</si>
  <si>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</si>
  <si>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</si>
  <si>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</si>
  <si>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</si>
  <si>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</si>
  <si>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</si>
  <si>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</si>
  <si>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</si>
  <si>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</si>
  <si>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</si>
  <si>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</si>
  <si>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</si>
  <si>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</si>
  <si>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</si>
  <si>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</si>
  <si>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</si>
  <si>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</si>
  <si>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</si>
  <si>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</si>
  <si>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</si>
  <si>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</si>
  <si>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</si>
  <si>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</si>
  <si>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</si>
  <si>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</si>
  <si>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</si>
  <si>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</si>
  <si>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</si>
  <si>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</si>
  <si>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</si>
  <si>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</si>
  <si>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</si>
  <si>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</si>
  <si>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</si>
  <si>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</si>
  <si>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</si>
  <si>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</si>
  <si>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</si>
  <si>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</si>
  <si>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</si>
  <si>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</si>
  <si>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</si>
  <si>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</si>
  <si>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</si>
  <si>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</si>
  <si>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</si>
  <si>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</si>
  <si>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</si>
  <si>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</si>
  <si>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</si>
  <si>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</si>
  <si>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</si>
  <si>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</si>
  <si>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</si>
  <si>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</si>
  <si>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</si>
  <si>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</si>
  <si>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</si>
  <si>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</si>
  <si>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</si>
  <si>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</si>
  <si>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</si>
  <si>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</si>
  <si>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</si>
  <si>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</si>
  <si>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</si>
  <si>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</si>
  <si>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</si>
  <si>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</si>
  <si>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</si>
  <si>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</si>
  <si>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</si>
  <si>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</si>
  <si>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</si>
  <si>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</si>
  <si>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</si>
  <si>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</si>
  <si>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</si>
  <si>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</si>
  <si>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</si>
  <si>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</si>
  <si>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</si>
  <si>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</si>
  <si>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</si>
  <si>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</si>
  <si>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</si>
  <si>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</si>
  <si>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</si>
  <si>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</si>
  <si>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</si>
  <si>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</si>
  <si>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</si>
  <si>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</si>
  <si>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</si>
  <si>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</si>
  <si>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</si>
  <si>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</si>
  <si>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</si>
  <si>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</si>
  <si>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</si>
  <si>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</si>
  <si>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</si>
  <si>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</si>
  <si>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</si>
  <si>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</si>
  <si>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</si>
  <si>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</si>
  <si>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</si>
  <si>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</si>
  <si>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</si>
  <si>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</si>
  <si>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</si>
  <si>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</si>
  <si>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</si>
  <si>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</si>
  <si>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</si>
  <si>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</si>
  <si>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</si>
  <si>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</si>
  <si>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</si>
  <si>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</si>
  <si>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</si>
  <si>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</si>
  <si>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</si>
  <si>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</si>
  <si>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</si>
  <si>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</si>
  <si>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</si>
  <si>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</si>
  <si>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</si>
  <si>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</si>
  <si>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</si>
  <si>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</si>
  <si>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</si>
  <si>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</si>
  <si>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</si>
  <si>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</si>
  <si>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</si>
  <si>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</si>
  <si>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</si>
  <si>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</si>
  <si>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</si>
  <si>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</si>
  <si>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</si>
  <si>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</si>
  <si>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</si>
  <si>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</si>
  <si>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</si>
  <si>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</si>
  <si>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</si>
  <si>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</si>
  <si>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</si>
  <si>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</si>
  <si>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</si>
  <si>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</si>
  <si>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</si>
  <si>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</si>
  <si>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</si>
  <si>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</si>
  <si>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</si>
  <si>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</si>
  <si>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</si>
  <si>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</si>
  <si>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</si>
  <si>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</si>
  <si>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</si>
  <si>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</si>
  <si>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</si>
  <si>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</si>
  <si>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</si>
  <si>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</si>
  <si>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</si>
  <si>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</si>
  <si>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</si>
  <si>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</si>
  <si>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</si>
  <si>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</si>
  <si>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</si>
  <si>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</si>
  <si>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</si>
  <si>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</si>
  <si>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</si>
  <si>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</si>
  <si>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</si>
  <si>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</si>
  <si>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</si>
  <si>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</si>
  <si>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</si>
  <si>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</si>
  <si>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</si>
  <si>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</si>
  <si>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</si>
  <si>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</si>
  <si>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</si>
  <si>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</si>
  <si>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</si>
  <si>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</si>
  <si>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</si>
  <si>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</si>
  <si>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</si>
  <si>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</si>
  <si>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</si>
  <si>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</si>
  <si>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</si>
  <si>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</si>
  <si>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</si>
  <si>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</si>
  <si>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</si>
  <si>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</si>
  <si>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</si>
  <si>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</si>
  <si>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</si>
  <si>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</si>
  <si>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</si>
  <si>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</si>
  <si>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</si>
  <si>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</si>
  <si>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</si>
  <si>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</si>
  <si>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</si>
  <si>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</si>
  <si>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</si>
  <si>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</si>
  <si>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</si>
  <si>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</si>
  <si>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</si>
  <si>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</si>
  <si>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</si>
  <si>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</si>
  <si>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</si>
  <si>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</si>
  <si>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</si>
  <si>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</si>
  <si>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</si>
  <si>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</si>
  <si>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</si>
  <si>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</si>
  <si>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</si>
  <si>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</si>
  <si>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</si>
  <si>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</si>
  <si>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</si>
  <si>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</si>
  <si>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</si>
  <si>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</si>
  <si>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</si>
  <si>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</si>
  <si>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</si>
  <si>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</si>
  <si>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</si>
  <si>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</si>
  <si>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</si>
  <si>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</si>
  <si>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</si>
  <si>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</si>
  <si>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</si>
  <si>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</si>
  <si>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</si>
  <si>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</si>
  <si>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</si>
  <si>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</si>
  <si>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</si>
  <si>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</si>
  <si>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</si>
  <si>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</si>
  <si>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</si>
  <si>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</si>
  <si>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</si>
  <si>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</si>
  <si>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</si>
  <si>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</si>
  <si>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</si>
  <si>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</si>
  <si>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</si>
  <si>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</si>
  <si>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</si>
  <si>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</si>
  <si>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</si>
  <si>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</si>
  <si>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</si>
  <si>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</si>
  <si>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</si>
  <si>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</si>
  <si>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</si>
  <si>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</si>
  <si>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</si>
  <si>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</si>
  <si>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</si>
  <si>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</si>
  <si>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</si>
  <si>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</si>
  <si>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</si>
  <si>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</si>
  <si>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</si>
  <si>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</si>
  <si>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</si>
  <si>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</si>
  <si>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</si>
  <si>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</si>
  <si>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</si>
  <si>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</si>
  <si>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</si>
  <si>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</si>
  <si>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</si>
  <si>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</si>
  <si>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</si>
  <si>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</si>
  <si>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</si>
  <si>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</si>
  <si>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</si>
  <si>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</si>
  <si>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</si>
  <si>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</si>
  <si>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</si>
  <si>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</si>
  <si>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</si>
  <si>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</si>
  <si>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</si>
  <si>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</si>
  <si>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</si>
  <si>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</si>
  <si>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</si>
  <si>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</si>
  <si>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</si>
  <si>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</si>
  <si>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</si>
  <si>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</si>
  <si>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</si>
  <si>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</si>
  <si>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</si>
  <si>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</si>
  <si>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</si>
  <si>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</si>
  <si>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</si>
  <si>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</si>
  <si>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</si>
  <si>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</si>
  <si>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</si>
  <si>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</si>
  <si>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</si>
  <si>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</si>
  <si>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</si>
  <si>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</si>
  <si>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</si>
  <si>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</si>
  <si>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</si>
  <si>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</si>
  <si>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</si>
  <si>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</si>
  <si>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</si>
  <si>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</si>
  <si>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</si>
  <si>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</si>
  <si>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</si>
  <si>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</si>
  <si>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</si>
  <si>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</si>
  <si>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</si>
  <si>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</si>
  <si>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</si>
  <si>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</si>
  <si>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</si>
  <si>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</si>
  <si>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</si>
  <si>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</si>
  <si>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</si>
  <si>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</si>
  <si>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</si>
  <si>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</si>
  <si>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</si>
  <si>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</si>
  <si>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</si>
  <si>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</si>
  <si>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</si>
  <si>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</si>
  <si>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</si>
  <si>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</si>
  <si>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</si>
  <si>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</si>
  <si>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</si>
  <si>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</si>
  <si>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</si>
  <si>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</si>
  <si>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</si>
  <si>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</si>
  <si>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</si>
  <si>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</si>
  <si>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</si>
  <si>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</si>
  <si>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</si>
  <si>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</si>
  <si>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</si>
  <si>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</si>
  <si>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</si>
  <si>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</si>
  <si>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</si>
  <si>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</si>
  <si>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</si>
  <si>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</si>
  <si>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</si>
  <si>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</si>
  <si>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</si>
  <si>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</si>
  <si>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</si>
  <si>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</si>
  <si>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</si>
  <si>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</si>
  <si>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</si>
  <si>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</si>
  <si>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</si>
  <si>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</si>
  <si>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</si>
  <si>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</si>
  <si>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</si>
  <si>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</si>
  <si>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</si>
  <si>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</si>
  <si>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</si>
  <si>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</si>
  <si>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</si>
  <si>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</si>
  <si>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</si>
  <si>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</si>
  <si>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</si>
  <si>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</si>
  <si>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</si>
  <si>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</si>
  <si>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</si>
  <si>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</si>
  <si>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</si>
  <si>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</si>
  <si>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</si>
  <si>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</si>
  <si>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</si>
  <si>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</si>
  <si>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</si>
  <si>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</si>
  <si>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</si>
  <si>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</si>
  <si>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</si>
  <si>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</si>
  <si>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</si>
  <si>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</si>
  <si>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</si>
  <si>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</si>
  <si>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</si>
  <si>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</si>
  <si>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</si>
  <si>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</si>
  <si>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</si>
  <si>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</si>
  <si>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</si>
  <si>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</si>
  <si>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</si>
  <si>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</si>
  <si>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</si>
  <si>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</si>
  <si>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</si>
  <si>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</si>
  <si>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</si>
  <si>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</si>
  <si>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</si>
  <si>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</si>
  <si>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</si>
  <si>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</si>
  <si>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</si>
  <si>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</si>
  <si>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</si>
  <si>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</si>
  <si>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</si>
  <si>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</si>
  <si>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</si>
  <si>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</si>
  <si>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</si>
  <si>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</si>
  <si>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</si>
  <si>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</si>
  <si>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</si>
  <si>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</si>
  <si>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</si>
  <si>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</si>
  <si>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</si>
  <si>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</si>
  <si>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</si>
  <si>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</si>
  <si>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</si>
  <si>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</si>
  <si>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</si>
  <si>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</si>
  <si>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</si>
  <si>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</si>
  <si>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</si>
  <si>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</si>
  <si>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</si>
  <si>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</si>
  <si>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</si>
  <si>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</si>
  <si>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</si>
  <si>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</si>
  <si>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</si>
  <si>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</si>
  <si>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</si>
  <si>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</si>
  <si>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</si>
  <si>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</si>
  <si>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</si>
  <si>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</si>
  <si>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</si>
  <si>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</si>
  <si>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</si>
  <si>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</si>
  <si>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</si>
  <si>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</si>
  <si>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</si>
  <si>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</si>
  <si>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</si>
  <si>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</si>
  <si>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</si>
  <si>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</si>
  <si>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</si>
  <si>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</si>
  <si>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</si>
  <si>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</si>
  <si>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</si>
  <si>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</si>
  <si>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</si>
  <si>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</si>
  <si>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</si>
  <si>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</si>
  <si>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</si>
  <si>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</si>
  <si>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</si>
  <si>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</si>
  <si>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</si>
  <si>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</si>
  <si>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</si>
  <si>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</si>
  <si>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</si>
  <si>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</si>
  <si>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</si>
  <si>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</si>
  <si>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</si>
  <si>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</si>
  <si>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</si>
  <si>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</si>
  <si>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</si>
  <si>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</si>
  <si>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</si>
  <si>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</si>
  <si>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</si>
  <si>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</si>
  <si>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</si>
  <si>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</si>
  <si>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</si>
  <si>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</si>
  <si>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</si>
  <si>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</si>
  <si>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</si>
  <si>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</si>
  <si>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</si>
  <si>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</si>
  <si>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</si>
  <si>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</si>
  <si>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</si>
  <si>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</si>
  <si>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</si>
  <si>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</si>
  <si>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</si>
  <si>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</si>
  <si>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</si>
  <si>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</si>
  <si>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</si>
  <si>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</si>
  <si>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</si>
  <si>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</si>
  <si>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</si>
  <si>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</si>
  <si>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</si>
  <si>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</si>
  <si>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</si>
  <si>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</si>
  <si>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</si>
  <si>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</si>
  <si>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</si>
  <si>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</si>
  <si>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</si>
  <si>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</si>
  <si>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</si>
  <si>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</si>
  <si>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</si>
  <si>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</si>
  <si>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</si>
  <si>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</si>
  <si>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</si>
  <si>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</si>
  <si>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</si>
  <si>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</si>
  <si>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</si>
  <si>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</si>
  <si>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</si>
  <si>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</si>
  <si>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</si>
  <si>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</si>
  <si>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</si>
  <si>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</si>
  <si>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</si>
  <si>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</si>
  <si>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</si>
  <si>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</si>
  <si>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</si>
  <si>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</si>
  <si>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</si>
  <si>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</si>
  <si>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</si>
  <si>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</si>
  <si>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</si>
  <si>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</si>
  <si>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</si>
  <si>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</si>
  <si>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</si>
  <si>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</si>
  <si>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</si>
  <si>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</si>
  <si>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</si>
  <si>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</si>
  <si>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</si>
  <si>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</si>
  <si>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</si>
  <si>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</si>
  <si>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</si>
  <si>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</si>
  <si>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</si>
  <si>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</si>
  <si>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</si>
  <si>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</si>
  <si>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</si>
  <si>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</si>
  <si>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</si>
  <si>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</si>
  <si>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</si>
  <si>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</si>
  <si>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</si>
  <si>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</si>
  <si>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</si>
  <si>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</si>
  <si>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</si>
  <si>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</si>
  <si>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</si>
  <si>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</si>
  <si>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</si>
  <si>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</si>
  <si>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</si>
  <si>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</si>
  <si>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</si>
  <si>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</si>
  <si>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</si>
  <si>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</si>
  <si>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</si>
  <si>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</si>
  <si>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</si>
  <si>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</si>
  <si>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</si>
  <si>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</si>
  <si>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</si>
  <si>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</si>
  <si>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</si>
  <si>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</si>
  <si>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</si>
  <si>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</si>
  <si>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</si>
  <si>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</si>
  <si>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</si>
  <si>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</si>
  <si>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</si>
  <si>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</si>
  <si>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</si>
  <si>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</si>
  <si>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</si>
  <si>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</si>
  <si>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</si>
  <si>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</si>
  <si>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</si>
  <si>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</si>
  <si>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</si>
  <si>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</si>
  <si>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</si>
  <si>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</si>
  <si>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</si>
  <si>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</si>
  <si>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</si>
  <si>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</si>
  <si>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</si>
  <si>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</si>
  <si>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</si>
  <si>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</si>
  <si>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</si>
  <si>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</si>
  <si>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</si>
  <si>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</si>
  <si>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</si>
  <si>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</si>
  <si>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</si>
  <si>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</si>
  <si>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</si>
  <si>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</si>
  <si>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</si>
  <si>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</si>
  <si>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</si>
  <si>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</si>
  <si>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</si>
  <si>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</si>
  <si>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</si>
  <si>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</si>
  <si>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</si>
  <si>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</si>
  <si>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</si>
  <si>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</si>
  <si>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</si>
  <si>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</si>
  <si>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</si>
  <si>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</si>
  <si>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</si>
  <si>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</si>
  <si>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</si>
  <si>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</si>
  <si>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</si>
  <si>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</si>
  <si>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</si>
  <si>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</si>
  <si>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</si>
  <si>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</si>
  <si>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</si>
  <si>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</si>
  <si>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</si>
  <si>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</si>
  <si>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</si>
  <si>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</si>
  <si>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</si>
  <si>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</si>
  <si>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</si>
  <si>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</si>
  <si>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</si>
  <si>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</si>
  <si>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</si>
  <si>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</si>
  <si>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</si>
  <si>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</si>
  <si>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</si>
  <si>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</si>
  <si>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</si>
  <si>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</si>
  <si>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</si>
  <si>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</si>
  <si>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</si>
  <si>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</si>
  <si>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</si>
  <si>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</si>
  <si>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</si>
  <si>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</si>
  <si>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</si>
  <si>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</si>
  <si>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</si>
  <si>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</si>
  <si>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</si>
  <si>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</si>
  <si>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</si>
  <si>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</si>
  <si>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</si>
  <si>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</si>
  <si>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</si>
  <si>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</si>
  <si>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</si>
  <si>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</si>
  <si>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</si>
  <si>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</si>
  <si>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</si>
  <si>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</si>
  <si>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</si>
  <si>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</si>
  <si>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</si>
  <si>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</si>
  <si>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</si>
  <si>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</si>
  <si>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</si>
  <si>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</si>
  <si>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</si>
  <si>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</si>
  <si>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</si>
  <si>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</si>
  <si>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</si>
  <si>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</si>
  <si>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</si>
  <si>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</si>
  <si>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</si>
  <si>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</si>
  <si>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</si>
  <si>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</si>
  <si>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</si>
  <si>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</si>
  <si>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</si>
  <si>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</si>
  <si>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</si>
  <si>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</si>
  <si>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</si>
  <si>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</si>
  <si>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</si>
  <si>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</si>
  <si>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</si>
  <si>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</si>
  <si>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</si>
  <si>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</si>
  <si>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</si>
  <si>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</si>
  <si>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</si>
  <si>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</si>
  <si>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</si>
  <si>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</si>
  <si>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</si>
  <si>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</si>
  <si>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</si>
  <si>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</si>
  <si>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</si>
  <si>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</si>
  <si>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</si>
  <si>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</si>
  <si>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</si>
  <si>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</si>
  <si>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</si>
  <si>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</si>
  <si>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</si>
  <si>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</si>
  <si>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</si>
  <si>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</si>
  <si>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</si>
  <si>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</si>
  <si>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</si>
  <si>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</si>
  <si>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</si>
  <si>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</si>
  <si>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</si>
  <si>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</si>
  <si>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</si>
  <si>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</si>
  <si>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</si>
  <si>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</si>
  <si>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</si>
  <si>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</si>
  <si>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</si>
  <si>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</si>
  <si>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</si>
  <si>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</si>
  <si>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</si>
  <si>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</si>
  <si>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</si>
  <si>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</si>
  <si>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</si>
  <si>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</si>
  <si>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</si>
  <si>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</si>
  <si>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</si>
  <si>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</si>
  <si>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</si>
  <si>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</si>
  <si>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</si>
  <si>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</si>
  <si>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</si>
  <si>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</si>
  <si>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</si>
  <si>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</si>
  <si>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</si>
  <si>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</si>
  <si>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</si>
  <si>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</si>
  <si>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</si>
  <si>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</si>
  <si>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</si>
  <si>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</si>
  <si>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</si>
  <si>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</si>
  <si>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</si>
  <si>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</si>
  <si>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</si>
  <si>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</si>
  <si>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</si>
  <si>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</si>
  <si>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</si>
  <si>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</si>
  <si>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</si>
  <si>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</si>
  <si>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</si>
  <si>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</si>
  <si>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</si>
  <si>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</si>
  <si>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</si>
  <si>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</si>
  <si>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</si>
  <si>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</si>
  <si>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</si>
  <si>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</si>
  <si>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</si>
  <si>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</si>
  <si>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</si>
  <si>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</si>
  <si>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</si>
  <si>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</si>
  <si>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</si>
  <si>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</si>
  <si>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</si>
  <si>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</si>
  <si>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</si>
  <si>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</si>
  <si>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</si>
  <si>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</si>
  <si>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</si>
  <si>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</si>
  <si>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</si>
  <si>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</si>
  <si>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</si>
  <si>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</si>
  <si>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</si>
  <si>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</si>
  <si>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</si>
  <si>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</si>
  <si>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</si>
  <si>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</si>
  <si>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</si>
  <si>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</si>
  <si>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</si>
  <si>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</si>
  <si>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</si>
  <si>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</si>
  <si>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</si>
  <si>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</si>
  <si>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</si>
  <si>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</si>
  <si>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</si>
  <si>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</si>
  <si>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</si>
  <si>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</si>
  <si>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</si>
  <si>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</si>
  <si>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</si>
  <si>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</si>
  <si>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</si>
  <si>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</si>
  <si>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</si>
  <si>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</si>
  <si>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</si>
  <si>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</si>
  <si>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</si>
  <si>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</si>
  <si>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</si>
  <si>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</si>
  <si>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</si>
  <si>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</si>
  <si>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</si>
  <si>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</si>
  <si>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</si>
  <si>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</si>
  <si>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</si>
  <si>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</si>
  <si>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</si>
  <si>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</si>
  <si>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</si>
  <si>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</si>
  <si>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</si>
  <si>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</si>
  <si>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</si>
  <si>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</si>
  <si>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</si>
  <si>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</si>
  <si>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</si>
  <si>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</si>
  <si>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</si>
  <si>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</si>
  <si>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</si>
  <si>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</si>
  <si>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</si>
  <si>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</si>
  <si>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</si>
  <si>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</si>
  <si>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</si>
  <si>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</si>
  <si>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</si>
  <si>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</si>
  <si>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</si>
  <si>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</si>
  <si>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</si>
  <si>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</si>
  <si>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</si>
  <si>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</si>
  <si>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</si>
  <si>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</si>
  <si>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</si>
  <si>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</si>
  <si>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</si>
  <si>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</si>
  <si>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</si>
  <si>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</si>
  <si>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</si>
  <si>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</si>
  <si>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</si>
  <si>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</si>
  <si>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</si>
  <si>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</si>
  <si>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</si>
  <si>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</si>
  <si>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</si>
  <si>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</si>
  <si>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</si>
  <si>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</si>
  <si>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</si>
  <si>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</si>
  <si>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</si>
  <si>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</si>
  <si>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</si>
  <si>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</si>
  <si>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</si>
  <si>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</si>
  <si>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</si>
  <si>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</si>
  <si>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</si>
  <si>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</si>
  <si>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</si>
  <si>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</si>
  <si>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</si>
  <si>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</si>
  <si>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</si>
  <si>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</si>
  <si>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</si>
  <si>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</si>
  <si>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</si>
  <si>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</si>
  <si>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</si>
  <si>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</si>
  <si>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</si>
  <si>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</si>
  <si>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</si>
  <si>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</si>
  <si>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</si>
  <si>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</si>
  <si>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</si>
  <si>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</si>
  <si>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</si>
  <si>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</si>
  <si>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</si>
  <si>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</si>
  <si>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</si>
  <si>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</si>
  <si>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</si>
  <si>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</si>
  <si>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</si>
  <si>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</si>
  <si>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</si>
  <si>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</si>
  <si>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</si>
  <si>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</si>
  <si>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</si>
  <si>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</si>
  <si>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</si>
  <si>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</si>
  <si>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</si>
  <si>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</si>
  <si>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</si>
  <si>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</si>
  <si>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</si>
  <si>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</si>
  <si>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</si>
  <si>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</si>
  <si>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</si>
  <si>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</si>
  <si>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</si>
  <si>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</si>
  <si>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</si>
  <si>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</si>
  <si>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</si>
  <si>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</si>
  <si>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</si>
  <si>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</si>
  <si>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</si>
  <si>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</si>
  <si>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</si>
  <si>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</si>
  <si>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</si>
  <si>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</si>
  <si>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</si>
  <si>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</si>
  <si>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</si>
  <si>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</si>
  <si>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</si>
  <si>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</si>
  <si>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</si>
  <si>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</si>
  <si>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</si>
  <si>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</si>
  <si>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</si>
  <si>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</si>
  <si>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</si>
  <si>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</si>
  <si>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</si>
  <si>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</si>
  <si>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</si>
  <si>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</si>
  <si>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</si>
  <si>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</si>
  <si>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</si>
  <si>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</si>
  <si>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</si>
  <si>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</si>
  <si>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</si>
  <si>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</si>
  <si>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</si>
  <si>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</si>
  <si>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</si>
  <si>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</si>
  <si>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</si>
  <si>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</si>
  <si>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</si>
  <si>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</si>
  <si>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</si>
  <si>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</si>
  <si>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</si>
  <si>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</si>
  <si>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</si>
  <si>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</si>
  <si>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</si>
  <si>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</si>
  <si>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</si>
  <si>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</si>
  <si>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</si>
  <si>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</si>
  <si>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</si>
  <si>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</si>
  <si>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</si>
  <si>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</si>
  <si>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</si>
  <si>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</si>
  <si>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</si>
  <si>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</si>
  <si>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</si>
  <si>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</si>
  <si>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</si>
  <si>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</si>
  <si>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</si>
  <si>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</si>
  <si>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</si>
  <si>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</si>
  <si>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</si>
  <si>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</si>
  <si>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</si>
  <si>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</si>
  <si>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</si>
  <si>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</si>
  <si>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</si>
  <si>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</si>
  <si>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</si>
  <si>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</si>
  <si>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</si>
  <si>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</si>
  <si>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</si>
  <si>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</si>
  <si>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</si>
  <si>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</si>
  <si>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</si>
  <si>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</si>
  <si>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</si>
  <si>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</si>
  <si>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</si>
  <si>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</si>
  <si>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</si>
  <si>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</si>
  <si>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</si>
  <si>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</si>
  <si>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</si>
  <si>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</si>
  <si>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</si>
  <si>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</si>
  <si>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</si>
  <si>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</si>
  <si>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</si>
  <si>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</si>
  <si>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</si>
  <si>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</si>
  <si>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</si>
  <si>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</si>
  <si>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</si>
  <si>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</si>
  <si>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</si>
  <si>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</si>
  <si>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</si>
  <si>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</si>
  <si>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</si>
  <si>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</si>
  <si>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</si>
  <si>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</si>
  <si>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</si>
  <si>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</si>
  <si>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</si>
  <si>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</si>
  <si>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</si>
  <si>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</si>
  <si>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</si>
  <si>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</si>
  <si>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</si>
  <si>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</si>
  <si>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</si>
  <si>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</si>
  <si>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</si>
  <si>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</si>
  <si>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</si>
  <si>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</si>
  <si>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</si>
  <si>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</si>
  <si>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</si>
  <si>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</si>
  <si>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</si>
  <si>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</si>
  <si>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</si>
  <si>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</si>
  <si>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</si>
  <si>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</si>
  <si>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</si>
  <si>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</si>
  <si>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</si>
  <si>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</si>
  <si>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</si>
  <si>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</si>
  <si>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</si>
  <si>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</si>
  <si>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</si>
  <si>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</si>
  <si>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</si>
  <si>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</si>
  <si>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</si>
  <si>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</si>
  <si>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</si>
  <si>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</si>
  <si>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</si>
  <si>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</si>
  <si>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</si>
  <si>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</si>
  <si>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</si>
  <si>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</si>
  <si>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</si>
  <si>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</si>
  <si>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</si>
  <si>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</si>
  <si>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</si>
  <si>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</si>
  <si>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</si>
  <si>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</si>
  <si>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</si>
  <si>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</si>
  <si>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</si>
  <si>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</si>
  <si>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</si>
  <si>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</si>
  <si>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</si>
  <si>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</si>
  <si>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</si>
  <si>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</si>
  <si>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</si>
  <si>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</si>
  <si>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</si>
  <si>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</si>
  <si>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</si>
  <si>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</si>
  <si>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</si>
  <si>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</si>
  <si>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</si>
  <si>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</si>
  <si>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</si>
  <si>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</si>
  <si>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</si>
  <si>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</si>
  <si>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</si>
  <si>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</si>
  <si>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</si>
  <si>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</si>
  <si>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</si>
  <si>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</si>
  <si>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</si>
  <si>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</si>
  <si>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</si>
  <si>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</si>
  <si>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</si>
  <si>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</si>
  <si>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</si>
  <si>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</si>
  <si>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</si>
  <si>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</si>
  <si>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</si>
  <si>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</si>
  <si>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</si>
  <si>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</si>
  <si>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</si>
  <si>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</si>
  <si>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</si>
  <si>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</si>
  <si>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</si>
  <si>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</si>
  <si>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</si>
  <si>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</si>
  <si>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</si>
  <si>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</si>
  <si>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</si>
  <si>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</si>
  <si>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</si>
  <si>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</si>
  <si>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</si>
  <si>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</si>
  <si>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</si>
  <si>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</si>
  <si>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</si>
  <si>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</si>
  <si>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</si>
  <si>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</si>
  <si>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</si>
  <si>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</si>
  <si>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</si>
  <si>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</si>
  <si>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</si>
  <si>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</si>
  <si>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</si>
  <si>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</si>
  <si>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</si>
  <si>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</si>
  <si>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</si>
  <si>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</si>
  <si>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</si>
  <si>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</si>
  <si>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</si>
  <si>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</si>
  <si>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</si>
  <si>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</si>
  <si>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</si>
  <si>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</si>
  <si>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</si>
  <si>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</si>
  <si>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</si>
  <si>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</si>
  <si>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</si>
  <si>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</si>
  <si>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</si>
  <si>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</si>
  <si>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</si>
  <si>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</si>
  <si>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</si>
  <si>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</si>
  <si>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</si>
  <si>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</si>
  <si>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</si>
  <si>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</si>
  <si>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</si>
  <si>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</si>
  <si>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</si>
  <si>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</si>
  <si>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</si>
  <si>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</si>
  <si>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</si>
  <si>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</si>
  <si>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</si>
  <si>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</si>
  <si>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</si>
  <si>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</si>
  <si>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</si>
  <si>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</si>
  <si>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</si>
  <si>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</si>
  <si>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</si>
  <si>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</si>
  <si>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</si>
  <si>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</si>
  <si>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</si>
  <si>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</si>
  <si>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</si>
  <si>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</si>
  <si>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</si>
  <si>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</si>
  <si>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</si>
  <si>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</si>
  <si>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</si>
  <si>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</si>
  <si>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</si>
  <si>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</si>
  <si>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</si>
  <si>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</si>
  <si>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</si>
  <si>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</si>
  <si>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</si>
  <si>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</si>
  <si>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</si>
  <si>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</si>
  <si>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</si>
  <si>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</si>
  <si>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</si>
  <si>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</si>
  <si>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</si>
  <si>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</si>
  <si>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</si>
  <si>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</si>
  <si>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</si>
  <si>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</si>
  <si>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</si>
  <si>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</si>
  <si>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</si>
  <si>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</si>
  <si>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</si>
  <si>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</si>
  <si>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</si>
  <si>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</si>
  <si>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</si>
  <si>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</si>
  <si>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</si>
  <si>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</si>
  <si>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</si>
  <si>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</si>
  <si>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</si>
  <si>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</si>
  <si>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</si>
  <si>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</si>
  <si>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</si>
  <si>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</si>
  <si>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</si>
  <si>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</si>
  <si>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</si>
  <si>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</si>
  <si>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</si>
  <si>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</si>
  <si>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</si>
  <si>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</si>
  <si>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</si>
  <si>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</si>
  <si>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</si>
  <si>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</si>
  <si>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</si>
  <si>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</si>
  <si>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</si>
  <si>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</si>
  <si>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</si>
  <si>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</si>
  <si>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</si>
  <si>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</si>
  <si>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</si>
  <si>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</si>
  <si>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</si>
  <si>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</si>
  <si>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</si>
  <si>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</si>
  <si>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</si>
  <si>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</si>
  <si>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</si>
  <si>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</si>
  <si>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</si>
  <si>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</si>
  <si>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</si>
  <si>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</si>
  <si>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</si>
  <si>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</si>
  <si>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</si>
  <si>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</si>
  <si>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</si>
  <si>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</si>
  <si>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</si>
  <si>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</si>
  <si>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</si>
  <si>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</si>
  <si>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</si>
  <si>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</si>
  <si>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</si>
  <si>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</si>
  <si>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</si>
  <si>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</si>
  <si>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</si>
  <si>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</si>
  <si>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</si>
  <si>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</si>
  <si>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</si>
  <si>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</si>
  <si>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</si>
  <si>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</si>
  <si>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</si>
  <si>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</si>
  <si>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</si>
  <si>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</si>
  <si>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</si>
  <si>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</si>
  <si>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</si>
  <si>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</si>
  <si>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</si>
  <si>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</si>
  <si>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</si>
  <si>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</si>
  <si>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</si>
  <si>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</si>
  <si>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</si>
  <si>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</si>
  <si>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</si>
  <si>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</si>
  <si>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</si>
  <si>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</si>
  <si>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</si>
  <si>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</si>
  <si>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</si>
  <si>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</si>
  <si>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</si>
  <si>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</si>
  <si>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</si>
  <si>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</si>
  <si>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</si>
  <si>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</si>
  <si>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</si>
  <si>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</si>
  <si>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</si>
  <si>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</si>
  <si>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</si>
  <si>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</si>
  <si>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</si>
  <si>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</si>
  <si>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</si>
  <si>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</si>
  <si>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</si>
  <si>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</si>
  <si>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</si>
  <si>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</si>
  <si>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</si>
  <si>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</si>
  <si>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</si>
  <si>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</si>
  <si>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</si>
  <si>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</si>
  <si>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</si>
  <si>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</si>
  <si>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</si>
  <si>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</si>
  <si>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</si>
  <si>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</si>
  <si>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</si>
  <si>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</si>
  <si>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</si>
  <si>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</si>
  <si>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</si>
  <si>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</si>
  <si>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</si>
  <si>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</si>
  <si>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</si>
  <si>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</si>
  <si>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</si>
  <si>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</si>
  <si>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</si>
  <si>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</si>
  <si>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</si>
  <si>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</si>
  <si>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</si>
  <si>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</si>
  <si>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</si>
  <si>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</si>
  <si>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</si>
  <si>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</si>
  <si>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</si>
  <si>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</si>
  <si>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</si>
  <si>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</si>
  <si>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</si>
  <si>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</si>
  <si>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</si>
  <si>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</si>
  <si>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</si>
  <si>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</si>
  <si>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</si>
  <si>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</si>
  <si>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</si>
  <si>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</si>
  <si>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</si>
  <si>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</si>
  <si>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</si>
  <si>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</si>
  <si>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</si>
  <si>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</si>
  <si>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</si>
  <si>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</si>
  <si>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</si>
  <si>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</si>
  <si>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</si>
  <si>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</si>
  <si>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</si>
  <si>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</si>
  <si>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</si>
  <si>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</si>
  <si>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</si>
  <si>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</si>
  <si>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</si>
  <si>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</si>
  <si>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</si>
  <si>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</si>
  <si>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</si>
  <si>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</si>
  <si>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</si>
  <si>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</si>
  <si>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</si>
  <si>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</si>
  <si>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</si>
  <si>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</si>
  <si>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</si>
  <si>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</si>
  <si>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</si>
  <si>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</si>
  <si>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</si>
  <si>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</si>
  <si>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</si>
  <si>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</si>
  <si>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</si>
  <si>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</si>
  <si>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</si>
  <si>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</si>
  <si>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</si>
  <si>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</si>
  <si>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</si>
  <si>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</si>
  <si>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</si>
  <si>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</si>
  <si>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</si>
  <si>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</si>
  <si>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</si>
  <si>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</si>
  <si>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</si>
  <si>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</si>
  <si>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</si>
  <si>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</si>
  <si>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</si>
  <si>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</si>
  <si>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</si>
  <si>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</si>
  <si>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</si>
  <si>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</si>
  <si>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</si>
  <si>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</si>
  <si>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</si>
  <si>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</si>
  <si>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</si>
  <si>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</si>
  <si>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</si>
  <si>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</si>
  <si>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</si>
  <si>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</si>
  <si>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</si>
  <si>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</si>
  <si>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</si>
  <si>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</si>
  <si>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</si>
  <si>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</si>
  <si>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</si>
  <si>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</si>
  <si>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</si>
  <si>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</si>
  <si>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</si>
  <si>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</si>
  <si>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</si>
  <si>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</si>
  <si>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</si>
  <si>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</si>
  <si>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</si>
  <si>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</si>
  <si>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</si>
  <si>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</si>
  <si>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</si>
  <si>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</si>
  <si>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</si>
  <si>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</si>
  <si>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</si>
  <si>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</si>
  <si>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</si>
  <si>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</si>
  <si>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</si>
  <si>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</si>
  <si>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</si>
  <si>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</si>
  <si>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</si>
  <si>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</si>
  <si>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</si>
  <si>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</si>
  <si>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</si>
  <si>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</si>
  <si>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</si>
  <si>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</si>
  <si>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</si>
  <si>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</si>
  <si>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</si>
  <si>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</si>
  <si>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</si>
  <si>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</si>
  <si>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</si>
  <si>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</si>
  <si>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</si>
  <si>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</si>
  <si>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</si>
  <si>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</si>
  <si>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</si>
  <si>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</si>
  <si>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</si>
  <si>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</si>
  <si>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</si>
  <si>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</si>
  <si>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</si>
  <si>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</si>
  <si>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</si>
  <si>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</si>
  <si>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</si>
  <si>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</si>
  <si>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</si>
  <si>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</si>
  <si>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</si>
  <si>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</si>
  <si>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</si>
  <si>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</si>
  <si>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</si>
  <si>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</si>
  <si>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</si>
  <si>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</si>
  <si>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</si>
  <si>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</si>
  <si>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</si>
  <si>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</si>
  <si>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</si>
  <si>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</si>
  <si>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</si>
  <si>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</si>
  <si>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</si>
  <si>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</si>
  <si>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</si>
  <si>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</si>
  <si>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</si>
  <si>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</si>
  <si>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</si>
  <si>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</si>
  <si>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</si>
  <si>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</si>
  <si>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</si>
  <si>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</si>
  <si>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</si>
  <si>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</si>
  <si>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</si>
  <si>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</si>
  <si>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</si>
  <si>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</si>
  <si>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</si>
  <si>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</si>
  <si>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</si>
  <si>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</si>
  <si>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</si>
  <si>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</si>
  <si>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</si>
  <si>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</si>
  <si>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</si>
  <si>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</si>
  <si>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</si>
  <si>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</si>
  <si>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</si>
  <si>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</si>
  <si>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</si>
  <si>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</si>
  <si>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</si>
  <si>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</si>
  <si>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</si>
  <si>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</si>
  <si>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</si>
  <si>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</si>
  <si>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</si>
  <si>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</si>
  <si>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</si>
  <si>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</si>
  <si>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</si>
  <si>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</si>
  <si>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</si>
  <si>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</si>
  <si>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</si>
  <si>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</si>
  <si>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</si>
  <si>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</si>
  <si>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</si>
  <si>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</si>
  <si>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</si>
  <si>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</si>
  <si>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</si>
  <si>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</si>
  <si>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</si>
  <si>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</si>
  <si>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</si>
  <si>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</si>
  <si>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</si>
  <si>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</si>
  <si>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</si>
  <si>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</si>
  <si>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</si>
  <si>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</si>
  <si>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</si>
  <si>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</si>
  <si>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</si>
  <si>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</si>
  <si>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</si>
  <si>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</si>
  <si>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</si>
  <si>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</si>
  <si>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</si>
  <si>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</si>
  <si>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</si>
  <si>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</si>
  <si>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</si>
  <si>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</si>
  <si>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</si>
  <si>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</si>
  <si>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</si>
  <si>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</si>
  <si>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</si>
  <si>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</si>
  <si>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</si>
  <si>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</si>
  <si>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</si>
  <si>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</si>
  <si>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</si>
  <si>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</si>
  <si>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</si>
  <si>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</si>
  <si>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</si>
  <si>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</si>
  <si>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</si>
  <si>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</si>
  <si>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</si>
  <si>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</si>
  <si>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</si>
  <si>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</si>
  <si>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</si>
  <si>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</si>
  <si>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</si>
  <si>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</si>
  <si>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</si>
  <si>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</si>
  <si>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</si>
  <si>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</si>
  <si>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</si>
  <si>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</si>
  <si>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</si>
  <si>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</si>
  <si>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</si>
  <si>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</si>
  <si>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</si>
  <si>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</si>
  <si>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</si>
  <si>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</si>
  <si>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</si>
  <si>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</si>
  <si>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</si>
  <si>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</si>
  <si>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</si>
  <si>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</si>
  <si>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</si>
  <si>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</si>
  <si>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</si>
  <si>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</si>
  <si>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</si>
  <si>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</si>
  <si>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</si>
  <si>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</si>
  <si>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</si>
  <si>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</si>
  <si>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</si>
  <si>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</si>
  <si>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</si>
  <si>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</si>
  <si>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</si>
  <si>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</si>
  <si>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</si>
  <si>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</si>
  <si>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</si>
  <si>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</si>
  <si>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</si>
  <si>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</si>
  <si>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</si>
  <si>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</si>
  <si>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</si>
  <si>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</si>
  <si>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</si>
  <si>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</si>
  <si>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</si>
  <si>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</si>
  <si>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</si>
  <si>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</si>
  <si>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</si>
  <si>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</si>
  <si>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</si>
  <si>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</si>
  <si>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</si>
  <si>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</si>
  <si>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</si>
  <si>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</si>
  <si>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</si>
  <si>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</si>
  <si>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</si>
  <si>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</si>
  <si>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</si>
  <si>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</si>
  <si>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</si>
  <si>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</si>
  <si>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</si>
  <si>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</si>
  <si>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</si>
  <si>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</si>
  <si>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</si>
  <si>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</si>
  <si>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</si>
  <si>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</si>
  <si>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</si>
  <si>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</si>
  <si>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</si>
  <si>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</si>
  <si>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</si>
  <si>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</si>
  <si>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</si>
  <si>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</si>
  <si>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</si>
  <si>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</si>
  <si>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</si>
  <si>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</si>
  <si>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</si>
  <si>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</si>
  <si>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</si>
  <si>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</si>
  <si>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</si>
  <si>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</si>
  <si>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</si>
  <si>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</si>
  <si>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</si>
  <si>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</si>
  <si>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</si>
  <si>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</si>
  <si>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</si>
  <si>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</si>
  <si>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</si>
  <si>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</si>
  <si>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</si>
  <si>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</si>
  <si>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</si>
  <si>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</si>
  <si>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</si>
  <si>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</si>
  <si>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</si>
  <si>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</si>
  <si>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</si>
  <si>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</si>
  <si>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</si>
  <si>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</si>
  <si>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</si>
  <si>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</si>
  <si>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</si>
  <si>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</si>
  <si>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</si>
  <si>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</si>
  <si>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</si>
  <si>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</si>
  <si>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</si>
  <si>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</si>
  <si>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</si>
  <si>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</si>
  <si>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</si>
  <si>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</si>
  <si>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</si>
  <si>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</si>
  <si>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</si>
  <si>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</si>
  <si>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</si>
  <si>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</si>
  <si>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</si>
  <si>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</si>
  <si>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</si>
  <si>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</si>
  <si>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</si>
  <si>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</si>
  <si>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</si>
  <si>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</si>
  <si>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</si>
  <si>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</si>
  <si>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</si>
  <si>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</si>
  <si>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</si>
  <si>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</si>
  <si>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</si>
  <si>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</si>
  <si>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</si>
  <si>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</si>
  <si>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</si>
  <si>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</si>
  <si>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</si>
  <si>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</si>
  <si>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</si>
  <si>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</si>
  <si>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</si>
  <si>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</si>
  <si>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</si>
  <si>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</si>
  <si>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</si>
  <si>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</si>
  <si>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</si>
  <si>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</si>
  <si>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</si>
  <si>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</si>
  <si>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</si>
  <si>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</si>
  <si>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</si>
  <si>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</si>
  <si>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</si>
  <si>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</si>
  <si>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</si>
  <si>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</si>
  <si>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</si>
  <si>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</si>
  <si>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</si>
  <si>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</si>
  <si>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</si>
  <si>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</si>
  <si>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</si>
  <si>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</si>
  <si>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</si>
  <si>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</si>
  <si>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</si>
  <si>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</si>
  <si>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</si>
  <si>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</si>
  <si>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</si>
  <si>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</si>
  <si>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</si>
  <si>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</si>
  <si>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</si>
  <si>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</si>
  <si>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</si>
  <si>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</si>
  <si>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</si>
  <si>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</si>
  <si>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</si>
  <si>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</si>
  <si>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</si>
  <si>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</si>
  <si>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</si>
  <si>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</si>
  <si>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</si>
  <si>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</si>
  <si>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</si>
  <si>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</si>
  <si>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</si>
  <si>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</si>
  <si>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</si>
  <si>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</si>
  <si>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</si>
  <si>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</si>
  <si>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</si>
  <si>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</si>
  <si>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</si>
  <si>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</si>
  <si>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</si>
  <si>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</si>
  <si>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</si>
  <si>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</si>
  <si>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</si>
  <si>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</si>
  <si>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</si>
  <si>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</si>
  <si>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</si>
  <si>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</si>
  <si>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</si>
  <si>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</si>
  <si>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</si>
  <si>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</si>
  <si>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</si>
  <si>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</si>
  <si>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</si>
  <si>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</si>
  <si>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</si>
  <si>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</si>
  <si>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</si>
  <si>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</si>
  <si>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</si>
  <si>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</si>
  <si>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</si>
  <si>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</si>
  <si>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</si>
  <si>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</si>
  <si>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</si>
  <si>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</si>
  <si>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</si>
  <si>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</si>
  <si>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</si>
  <si>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</si>
  <si>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</si>
  <si>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</si>
  <si>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</si>
  <si>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</si>
  <si>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</si>
  <si>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</si>
  <si>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</si>
  <si>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</si>
  <si>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</si>
  <si>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</si>
  <si>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</si>
  <si>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</si>
  <si>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</si>
  <si>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</si>
  <si>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</si>
  <si>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</si>
  <si>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</si>
  <si>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</si>
  <si>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</si>
  <si>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</si>
  <si>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</si>
  <si>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</si>
  <si>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</si>
  <si>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</si>
  <si>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</si>
  <si>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</si>
  <si>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</si>
  <si>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</si>
  <si>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</si>
  <si>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</si>
  <si>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</si>
  <si>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</si>
  <si>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</si>
  <si>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</si>
  <si>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</si>
  <si>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</si>
  <si>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</si>
  <si>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</si>
  <si>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</si>
  <si>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</si>
  <si>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</si>
  <si>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</si>
  <si>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</si>
  <si>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</si>
  <si>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</si>
  <si>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</si>
  <si>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</si>
  <si>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</si>
  <si>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</si>
  <si>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</si>
  <si>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</si>
  <si>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</si>
  <si>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</si>
  <si>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</si>
  <si>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</si>
  <si>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</si>
  <si>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</si>
  <si>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</si>
  <si>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</si>
  <si>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</si>
  <si>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</si>
  <si>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</si>
  <si>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</si>
  <si>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</si>
  <si>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</si>
  <si>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</si>
  <si>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</si>
  <si>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</si>
  <si>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</si>
  <si>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</si>
  <si>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</si>
  <si>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</si>
  <si>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</si>
  <si>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</si>
  <si>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</si>
  <si>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</si>
  <si>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</si>
  <si>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</si>
  <si>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</si>
  <si>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</si>
  <si>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</si>
  <si>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</si>
  <si>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</si>
  <si>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</si>
  <si>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</si>
  <si>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</si>
  <si>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</si>
  <si>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</si>
  <si>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</si>
  <si>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</si>
  <si>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</si>
  <si>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</si>
  <si>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</si>
  <si>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</si>
  <si>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</si>
  <si>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</si>
  <si>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</si>
  <si>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</si>
  <si>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</si>
  <si>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</si>
  <si>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</si>
  <si>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</si>
  <si>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</si>
  <si>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</si>
  <si>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</si>
  <si>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</si>
  <si>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</si>
  <si>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</si>
  <si>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</si>
  <si>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</si>
  <si>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</si>
  <si>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</si>
  <si>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</si>
  <si>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</si>
  <si>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</si>
  <si>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</si>
  <si>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</si>
  <si>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</si>
  <si>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</si>
  <si>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</si>
  <si>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</si>
  <si>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</si>
  <si>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</si>
  <si>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</si>
  <si>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</si>
  <si>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</si>
  <si>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</si>
  <si>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</si>
  <si>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</si>
  <si>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</si>
  <si>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</si>
  <si>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</si>
  <si>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</si>
  <si>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</si>
  <si>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</si>
  <si>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</si>
  <si>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</si>
  <si>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</si>
  <si>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</si>
  <si>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</si>
  <si>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</si>
  <si>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</si>
  <si>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</si>
  <si>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</si>
  <si>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</si>
  <si>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</si>
  <si>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</si>
  <si>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</si>
  <si>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</si>
  <si>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</si>
  <si>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</si>
  <si>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</si>
  <si>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</si>
  <si>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</si>
  <si>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</si>
  <si>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</si>
  <si>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</si>
  <si>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</si>
  <si>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</si>
  <si>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</si>
  <si>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</si>
  <si>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</si>
  <si>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</si>
  <si>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</si>
  <si>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</si>
  <si>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</si>
  <si>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</si>
  <si>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</si>
  <si>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</si>
  <si>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</si>
  <si>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</si>
  <si>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</si>
  <si>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</si>
  <si>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</si>
  <si>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</si>
  <si>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</si>
  <si>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</si>
  <si>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</si>
  <si>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</si>
  <si>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</si>
  <si>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</si>
  <si>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</si>
  <si>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</si>
  <si>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</si>
  <si>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</si>
  <si>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</si>
  <si>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</si>
  <si>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</si>
  <si>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</si>
  <si>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</si>
  <si>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</si>
  <si>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</si>
  <si>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</si>
  <si>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</si>
  <si>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</si>
  <si>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</si>
  <si>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</si>
  <si>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</si>
  <si>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</si>
  <si>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</si>
  <si>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</si>
  <si>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</si>
  <si>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</si>
  <si>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</si>
  <si>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</si>
  <si>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</si>
  <si>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</si>
  <si>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</si>
  <si>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</si>
  <si>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</si>
  <si>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</si>
  <si>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</si>
  <si>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</si>
  <si>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</si>
  <si>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</si>
  <si>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</si>
  <si>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</si>
  <si>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</si>
  <si>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</si>
  <si>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</si>
  <si>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</si>
  <si>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</si>
  <si>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</si>
  <si>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</si>
  <si>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</si>
  <si>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</si>
  <si>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</si>
  <si>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</si>
  <si>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</si>
  <si>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</si>
  <si>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</si>
  <si>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</si>
  <si>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</si>
  <si>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</si>
  <si>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</si>
  <si>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</si>
  <si>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</si>
  <si>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</si>
  <si>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</si>
  <si>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</si>
  <si>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</si>
  <si>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</si>
  <si>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</si>
  <si>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</si>
  <si>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</si>
  <si>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</si>
  <si>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</si>
  <si>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</si>
  <si>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</si>
  <si>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</si>
  <si>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</si>
  <si>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</si>
  <si>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</si>
  <si>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</si>
  <si>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</si>
  <si>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</si>
  <si>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</si>
  <si>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</si>
  <si>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</si>
  <si>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</si>
  <si>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</si>
  <si>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</si>
  <si>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</si>
  <si>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</si>
  <si>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</si>
  <si>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</si>
  <si>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</si>
  <si>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</si>
  <si>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</si>
  <si>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</si>
  <si>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</si>
  <si>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</si>
  <si>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</si>
  <si>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</si>
  <si>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</si>
  <si>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</si>
  <si>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</si>
  <si>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</si>
  <si>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</si>
  <si>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</si>
  <si>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</si>
  <si>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</si>
  <si>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</si>
  <si>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</si>
  <si>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</si>
  <si>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</si>
  <si>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</si>
  <si>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</si>
  <si>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</si>
  <si>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</si>
  <si>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</si>
  <si>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</si>
  <si>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</si>
  <si>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</si>
  <si>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</si>
  <si>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</si>
  <si>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</si>
  <si>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</si>
  <si>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</si>
  <si>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</si>
  <si>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</si>
  <si>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</si>
  <si>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</si>
  <si>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</si>
  <si>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</si>
  <si>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</si>
  <si>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</si>
  <si>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</si>
  <si>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</si>
  <si>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</si>
  <si>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</si>
  <si>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</si>
  <si>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</si>
  <si>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</si>
  <si>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</si>
  <si>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</si>
  <si>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</si>
  <si>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</si>
  <si>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</si>
  <si>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</si>
  <si>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</si>
  <si>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</si>
  <si>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</si>
  <si>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</si>
  <si>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</si>
  <si>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</si>
  <si>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</si>
  <si>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</si>
  <si>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</si>
  <si>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</si>
  <si>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</si>
  <si>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</si>
  <si>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</si>
  <si>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</si>
  <si>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</si>
  <si>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</si>
  <si>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</si>
  <si>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</si>
  <si>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</si>
  <si>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</si>
  <si>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</si>
  <si>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</si>
  <si>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</si>
  <si>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</si>
  <si>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</si>
  <si>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</si>
  <si>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</si>
  <si>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</si>
  <si>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</si>
  <si>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</si>
  <si>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</si>
  <si>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</si>
  <si>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</si>
  <si>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</si>
  <si>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</si>
  <si>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</si>
  <si>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</si>
  <si>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</si>
  <si>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</si>
  <si>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</si>
  <si>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</si>
  <si>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</si>
  <si>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</si>
  <si>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</si>
  <si>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</si>
  <si>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</si>
  <si>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</si>
  <si>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</si>
  <si>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</si>
  <si>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</si>
  <si>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</si>
  <si>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</si>
  <si>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</si>
  <si>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</si>
  <si>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</si>
  <si>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</si>
  <si>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</si>
  <si>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</si>
  <si>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</si>
  <si>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</si>
  <si>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</si>
  <si>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</si>
  <si>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</si>
  <si>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</si>
  <si>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</si>
  <si>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</si>
  <si>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</si>
  <si>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</si>
  <si>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</si>
  <si>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</si>
  <si>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</si>
  <si>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</si>
  <si>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</si>
  <si>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</si>
  <si>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</si>
  <si>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</si>
  <si>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</si>
  <si>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</si>
  <si>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</si>
  <si>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</si>
  <si>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</si>
  <si>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</si>
  <si>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</si>
  <si>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</si>
  <si>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</si>
  <si>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</si>
  <si>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</si>
  <si>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</si>
  <si>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</si>
  <si>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</si>
  <si>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</si>
  <si>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</si>
  <si>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</si>
  <si>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</si>
  <si>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</si>
  <si>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</si>
  <si>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</si>
  <si>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</si>
  <si>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</si>
  <si>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</si>
  <si>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</si>
  <si>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</si>
  <si>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</si>
  <si>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</si>
  <si>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</si>
  <si>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</si>
  <si>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</si>
  <si>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</si>
  <si>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</si>
  <si>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</si>
  <si>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</si>
  <si>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</si>
  <si>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</si>
  <si>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</si>
  <si>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</si>
  <si>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</si>
  <si>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</si>
  <si>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</si>
  <si>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</si>
  <si>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</si>
  <si>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</si>
  <si>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</si>
  <si>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</si>
  <si>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</si>
  <si>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</si>
  <si>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</si>
  <si>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</si>
  <si>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</si>
  <si>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</si>
  <si>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</si>
  <si>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</si>
  <si>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</si>
  <si>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</si>
  <si>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</si>
  <si>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</si>
  <si>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</si>
  <si>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</si>
  <si>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</si>
  <si>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</si>
  <si>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</si>
  <si>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</si>
  <si>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</si>
  <si>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</si>
  <si>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</si>
  <si>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</si>
  <si>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</si>
  <si>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</si>
  <si>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</si>
  <si>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</si>
  <si>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</si>
  <si>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</si>
  <si>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</si>
  <si>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</si>
  <si>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</si>
  <si>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</si>
  <si>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</si>
  <si>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</si>
  <si>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</si>
  <si>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</si>
  <si>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</si>
  <si>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</si>
  <si>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</si>
  <si>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</si>
  <si>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</si>
  <si>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</si>
  <si>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</si>
  <si>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</si>
  <si>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</si>
  <si>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</si>
  <si>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</si>
  <si>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</si>
  <si>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</si>
  <si>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</si>
  <si>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</si>
  <si>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</si>
  <si>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</si>
  <si>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</si>
  <si>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</si>
  <si>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</si>
  <si>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</si>
  <si>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</si>
  <si>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</si>
  <si>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</si>
  <si>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</si>
  <si>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</si>
  <si>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</si>
  <si>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</si>
  <si>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</si>
  <si>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</si>
  <si>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</si>
  <si>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</si>
  <si>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</si>
  <si>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</si>
  <si>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</si>
  <si>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</si>
  <si>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</si>
  <si>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</si>
  <si>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</si>
  <si>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</si>
  <si>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</si>
  <si>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</si>
  <si>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</si>
  <si>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</si>
  <si>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</si>
  <si>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</si>
  <si>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</si>
  <si>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</si>
  <si>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</si>
  <si>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</si>
  <si>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</si>
  <si>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</si>
  <si>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</si>
  <si>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</si>
  <si>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</si>
  <si>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</si>
  <si>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</si>
  <si>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</si>
  <si>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</si>
  <si>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</si>
  <si>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</si>
  <si>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</si>
  <si>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</si>
  <si>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</si>
  <si>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</si>
  <si>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</si>
  <si>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</si>
  <si>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</si>
  <si>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</si>
  <si>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</si>
  <si>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</si>
  <si>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</si>
  <si>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</si>
  <si>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</si>
  <si>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</si>
  <si>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</si>
  <si>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</si>
  <si>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</si>
  <si>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</si>
  <si>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</si>
  <si>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</si>
  <si>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</si>
  <si>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</si>
  <si>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</si>
  <si>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</si>
  <si>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</si>
  <si>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</si>
  <si>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</si>
  <si>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</si>
  <si>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</si>
  <si>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</si>
  <si>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</si>
  <si>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</si>
  <si>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</si>
  <si>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</si>
  <si>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</si>
  <si>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</si>
  <si>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</si>
  <si>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</si>
  <si>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</si>
  <si>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</si>
  <si>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</si>
  <si>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</si>
  <si>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</si>
  <si>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</si>
  <si>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</si>
  <si>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</si>
  <si>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</si>
  <si>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</si>
  <si>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</si>
  <si>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</si>
  <si>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</si>
  <si>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</si>
  <si>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</si>
  <si>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</si>
  <si>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</si>
  <si>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</si>
  <si>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</si>
  <si>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</si>
  <si>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</si>
  <si>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</si>
  <si>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</si>
  <si>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</si>
  <si>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</si>
  <si>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</si>
  <si>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</si>
  <si>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</si>
  <si>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</si>
  <si>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</si>
  <si>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</si>
  <si>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</si>
  <si>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</si>
  <si>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</si>
  <si>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</si>
  <si>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</si>
  <si>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</si>
  <si>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</si>
  <si>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</si>
  <si>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</si>
  <si>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</si>
  <si>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</si>
  <si>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</si>
  <si>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</si>
  <si>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</si>
  <si>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</si>
  <si>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</si>
  <si>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</si>
  <si>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</si>
  <si>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</si>
  <si>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</si>
  <si>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</si>
  <si>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</si>
  <si>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</si>
  <si>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</si>
  <si>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</si>
  <si>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</si>
  <si>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</si>
  <si>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</si>
  <si>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</si>
  <si>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</si>
  <si>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</si>
  <si>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</si>
  <si>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</si>
  <si>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</si>
  <si>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</si>
  <si>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</si>
  <si>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</si>
  <si>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</si>
  <si>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</si>
  <si>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</si>
  <si>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</si>
  <si>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</si>
  <si>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</si>
  <si>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</si>
  <si>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</si>
  <si>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</si>
  <si>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</si>
  <si>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</si>
  <si>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</si>
  <si>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</si>
  <si>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</si>
  <si>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</si>
  <si>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</si>
  <si>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</si>
  <si>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</si>
  <si>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</si>
  <si>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</si>
  <si>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</si>
  <si>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</si>
  <si>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</si>
  <si>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</si>
  <si>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</si>
  <si>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</si>
  <si>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</si>
  <si>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</si>
  <si>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</si>
  <si>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</si>
  <si>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</si>
  <si>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</si>
  <si>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</si>
  <si>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</si>
  <si>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</si>
  <si>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</si>
  <si>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</si>
  <si>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</si>
  <si>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</si>
  <si>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</si>
  <si>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</si>
  <si>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</si>
  <si>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</si>
  <si>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</si>
  <si>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</si>
  <si>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</si>
  <si>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</si>
  <si>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</si>
  <si>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</si>
  <si>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</si>
  <si>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</si>
  <si>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</si>
  <si>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</si>
  <si>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</si>
  <si>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</si>
  <si>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</si>
  <si>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</si>
  <si>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</si>
  <si>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</si>
  <si>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</si>
  <si>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</si>
  <si>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</si>
  <si>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</si>
  <si>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</si>
  <si>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</si>
  <si>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</si>
  <si>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</si>
  <si>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</si>
  <si>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</si>
  <si>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</si>
  <si>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</si>
  <si>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</si>
  <si>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</si>
  <si>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</si>
  <si>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</si>
  <si>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</si>
  <si>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</si>
  <si>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</si>
  <si>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</si>
  <si>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</si>
  <si>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</si>
  <si>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</si>
  <si>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</si>
  <si>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</si>
  <si>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</si>
  <si>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</si>
  <si>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</si>
  <si>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</si>
  <si>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</si>
  <si>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</si>
  <si>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</si>
  <si>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</si>
  <si>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</si>
  <si>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</si>
  <si>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</si>
  <si>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</si>
  <si>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</si>
  <si>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</si>
  <si>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</si>
  <si>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</si>
  <si>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</si>
  <si>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</si>
  <si>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</si>
  <si>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</si>
  <si>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</si>
  <si>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</si>
  <si>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</si>
  <si>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</si>
  <si>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</si>
  <si>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</si>
  <si>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</si>
  <si>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</si>
  <si>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</si>
  <si>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</si>
  <si>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</si>
  <si>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</si>
  <si>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</si>
  <si>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</si>
  <si>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</si>
  <si>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</si>
  <si>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</si>
  <si>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</si>
  <si>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</si>
  <si>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</si>
  <si>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</si>
  <si>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</si>
  <si>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</si>
  <si>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</si>
  <si>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</si>
  <si>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</si>
  <si>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</si>
  <si>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</si>
  <si>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</si>
  <si>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</si>
  <si>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</si>
  <si>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</si>
  <si>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</si>
  <si>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</si>
  <si>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</si>
  <si>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</si>
  <si>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</si>
  <si>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</si>
  <si>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</si>
  <si>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</si>
  <si>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</si>
  <si>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</si>
  <si>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</si>
  <si>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</si>
  <si>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</si>
  <si>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</si>
  <si>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</si>
  <si>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</si>
  <si>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</si>
  <si>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</si>
  <si>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</si>
  <si>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</si>
  <si>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</si>
  <si>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</si>
  <si>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</si>
  <si>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</si>
  <si>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</si>
  <si>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</si>
  <si>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</si>
  <si>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</si>
  <si>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</si>
  <si>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</si>
  <si>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</si>
  <si>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</si>
  <si>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</si>
  <si>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</si>
  <si>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</si>
  <si>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</si>
  <si>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</si>
  <si>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</si>
  <si>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</si>
  <si>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</si>
  <si>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</si>
  <si>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</si>
  <si>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</si>
  <si>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</si>
  <si>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</si>
  <si>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</si>
  <si>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</si>
  <si>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</si>
  <si>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</si>
  <si>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</si>
  <si>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</si>
  <si>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</si>
  <si>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</si>
  <si>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</si>
  <si>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</si>
  <si>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</si>
  <si>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</si>
  <si>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</si>
  <si>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</si>
  <si>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</si>
  <si>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</si>
  <si>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</si>
  <si>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</si>
  <si>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</si>
  <si>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</si>
  <si>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</si>
  <si>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</si>
  <si>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</si>
  <si>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</si>
  <si>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</si>
  <si>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</si>
  <si>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</si>
  <si>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</si>
  <si>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</si>
  <si>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</si>
  <si>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</si>
  <si>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</si>
  <si>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</si>
  <si>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</si>
  <si>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</si>
  <si>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</si>
  <si>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</si>
  <si>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</si>
  <si>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</si>
  <si>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</si>
  <si>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</si>
  <si>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</si>
  <si>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</si>
  <si>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</si>
  <si>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</si>
  <si>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</si>
  <si>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</si>
  <si>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</si>
  <si>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</si>
  <si>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</si>
  <si>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</si>
  <si>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</si>
  <si>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</si>
  <si>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</si>
  <si>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</si>
  <si>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</si>
  <si>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</si>
  <si>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</si>
  <si>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</si>
  <si>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</si>
  <si>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</si>
  <si>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</si>
  <si>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</si>
  <si>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</si>
  <si>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</si>
  <si>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</si>
  <si>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</si>
  <si>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</si>
  <si>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</si>
  <si>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</si>
  <si>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</si>
  <si>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</si>
  <si>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</si>
  <si>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</si>
  <si>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</si>
  <si>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</si>
  <si>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</si>
  <si>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</si>
  <si>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</si>
  <si>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</si>
  <si>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</si>
  <si>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</si>
  <si>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</si>
  <si>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</si>
  <si>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</si>
  <si>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</si>
  <si>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</si>
  <si>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</si>
  <si>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</si>
  <si>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</si>
  <si>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</si>
  <si>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</si>
  <si>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</si>
  <si>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</si>
  <si>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</si>
  <si>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</si>
  <si>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</si>
  <si>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</si>
  <si>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</si>
  <si>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</si>
  <si>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</si>
  <si>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</si>
  <si>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</si>
  <si>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</si>
  <si>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</si>
  <si>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</si>
  <si>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</si>
  <si>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</si>
  <si>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</si>
  <si>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</si>
  <si>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</si>
  <si>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</si>
  <si>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</si>
  <si>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</si>
  <si>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</si>
  <si>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</si>
  <si>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</si>
  <si>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</si>
  <si>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</si>
  <si>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</si>
  <si>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</si>
  <si>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</si>
  <si>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</si>
  <si>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</si>
  <si>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</si>
  <si>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</si>
  <si>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</si>
  <si>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</si>
  <si>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</si>
  <si>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</si>
  <si>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</si>
  <si>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</si>
  <si>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</si>
  <si>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</si>
  <si>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</si>
  <si>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</si>
  <si>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</si>
  <si>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</si>
  <si>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</si>
  <si>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</si>
  <si>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</si>
  <si>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</si>
  <si>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</si>
  <si>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</si>
  <si>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</si>
  <si>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</si>
  <si>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</si>
  <si>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</si>
  <si>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</si>
  <si>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</si>
  <si>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</si>
  <si>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</si>
  <si>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</si>
  <si>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</si>
  <si>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</si>
  <si>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</si>
  <si>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</si>
  <si>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</si>
  <si>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</si>
  <si>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</si>
  <si>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</si>
  <si>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</si>
  <si>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</si>
  <si>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</si>
  <si>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</si>
  <si>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</si>
  <si>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</si>
  <si>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</si>
  <si>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</si>
  <si>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</si>
  <si>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</si>
  <si>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</si>
  <si>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</si>
  <si>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</si>
  <si>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</si>
  <si>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</si>
  <si>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</si>
  <si>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</si>
  <si>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</si>
  <si>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</si>
  <si>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</si>
  <si>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</si>
  <si>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</si>
  <si>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</si>
  <si>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</si>
  <si>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</si>
  <si>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</si>
  <si>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</si>
  <si>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</si>
  <si>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</si>
  <si>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</si>
  <si>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</si>
  <si>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</si>
  <si>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</si>
  <si>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</si>
  <si>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</si>
  <si>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</si>
  <si>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</si>
  <si>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</si>
  <si>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</si>
  <si>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</si>
  <si>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</si>
  <si>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</si>
  <si>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</si>
  <si>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</si>
  <si>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</si>
  <si>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</si>
  <si>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</si>
  <si>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</si>
  <si>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</si>
  <si>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</si>
  <si>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</si>
  <si>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</si>
  <si>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</si>
  <si>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</si>
  <si>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</si>
  <si>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</si>
  <si>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</si>
  <si>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</si>
  <si>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</si>
  <si>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</si>
  <si>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</si>
  <si>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</si>
  <si>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</si>
  <si>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</si>
  <si>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</si>
  <si>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</si>
  <si>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</si>
  <si>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</si>
  <si>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</si>
  <si>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</si>
  <si>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</si>
  <si>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</si>
  <si>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</si>
  <si>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</si>
  <si>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</si>
  <si>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</si>
  <si>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</si>
  <si>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</si>
  <si>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</si>
  <si>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</si>
  <si>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</si>
  <si>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</si>
  <si>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</si>
  <si>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</si>
  <si>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</si>
  <si>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</si>
  <si>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</si>
  <si>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</si>
  <si>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</si>
  <si>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</si>
  <si>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</si>
  <si>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</si>
  <si>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</si>
  <si>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</si>
  <si>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</si>
  <si>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</si>
  <si>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</si>
  <si>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</si>
  <si>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</si>
  <si>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</si>
  <si>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</si>
  <si>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</si>
  <si>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</si>
  <si>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</si>
  <si>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</si>
  <si>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</si>
  <si>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</si>
  <si>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</si>
  <si>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</si>
  <si>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</si>
  <si>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</si>
  <si>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</si>
  <si>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</si>
  <si>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</si>
  <si>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</si>
  <si>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</si>
  <si>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</si>
  <si>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</si>
  <si>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</si>
  <si>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</si>
  <si>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</si>
  <si>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</si>
  <si>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</si>
  <si>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</si>
  <si>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</si>
  <si>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</si>
  <si>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</si>
  <si>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</si>
  <si>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</si>
  <si>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</si>
  <si>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</si>
  <si>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</si>
  <si>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</si>
  <si>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</si>
  <si>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</si>
  <si>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</si>
  <si>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</si>
  <si>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</si>
  <si>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</si>
  <si>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</si>
  <si>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</si>
  <si>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</si>
  <si>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</si>
  <si>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</si>
  <si>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</si>
  <si>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</si>
  <si>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</si>
  <si>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</si>
  <si>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</si>
  <si>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</si>
  <si>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</si>
  <si>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</si>
  <si>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</si>
  <si>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</si>
  <si>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</si>
  <si>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</si>
  <si>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</si>
  <si>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</si>
  <si>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</si>
  <si>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</si>
  <si>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</si>
  <si>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</si>
  <si>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</si>
  <si>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</si>
  <si>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</si>
  <si>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</si>
  <si>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</si>
  <si>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</si>
  <si>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</si>
  <si>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</si>
  <si>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</si>
  <si>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</si>
  <si>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</si>
  <si>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</si>
  <si>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</si>
  <si>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</si>
  <si>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</si>
  <si>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</si>
  <si>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</si>
  <si>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</si>
  <si>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</si>
  <si>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</si>
  <si>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</si>
  <si>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</si>
  <si>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</si>
  <si>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</si>
  <si>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</si>
  <si>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</si>
  <si>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</si>
  <si>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</si>
  <si>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</si>
  <si>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</si>
  <si>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</si>
  <si>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</si>
  <si>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</si>
  <si>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</si>
  <si>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</si>
  <si>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</si>
  <si>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</si>
  <si>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</si>
  <si>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</si>
  <si>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</si>
  <si>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</si>
  <si>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</si>
  <si>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</si>
  <si>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</si>
  <si>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</si>
  <si>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</si>
  <si>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</si>
  <si>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</si>
  <si>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</si>
  <si>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</si>
  <si>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</si>
  <si>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</si>
  <si>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</si>
  <si>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</si>
  <si>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</si>
  <si>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</si>
  <si>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</si>
  <si>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</si>
  <si>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</si>
  <si>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</si>
  <si>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</si>
  <si>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</si>
  <si>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</si>
  <si>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</si>
  <si>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</si>
  <si>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</si>
  <si>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</si>
  <si>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</si>
  <si>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</si>
  <si>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</si>
  <si>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</si>
  <si>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</si>
  <si>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</si>
  <si>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</si>
  <si>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</si>
  <si>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</si>
  <si>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</si>
  <si>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</si>
  <si>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</si>
  <si>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</si>
  <si>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</si>
  <si>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</si>
  <si>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</si>
  <si>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</si>
  <si>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</si>
  <si>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</si>
  <si>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</si>
  <si>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</si>
  <si>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</si>
  <si>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</si>
  <si>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</si>
  <si>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</si>
  <si>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</si>
  <si>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</si>
  <si>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</si>
  <si>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</si>
  <si>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</si>
  <si>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</si>
  <si>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</si>
  <si>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</si>
  <si>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</si>
  <si>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</si>
  <si>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</si>
  <si>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</si>
  <si>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</si>
  <si>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</si>
  <si>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</si>
  <si>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</si>
  <si>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</si>
  <si>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</si>
  <si>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</si>
  <si>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</si>
  <si>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</si>
  <si>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</si>
  <si>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</si>
  <si>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</si>
  <si>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</si>
  <si>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</si>
  <si>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</si>
  <si>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</si>
  <si>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</si>
  <si>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</si>
  <si>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</si>
  <si>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</si>
  <si>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</si>
  <si>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</si>
  <si>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</si>
  <si>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</si>
  <si>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</si>
  <si>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</si>
  <si>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</si>
  <si>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</si>
  <si>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</si>
  <si>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</si>
  <si>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</si>
  <si>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</si>
  <si>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</si>
  <si>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</si>
  <si>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</si>
  <si>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</si>
  <si>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</si>
  <si>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</si>
  <si>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</si>
  <si>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</si>
  <si>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</si>
  <si>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</si>
  <si>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</si>
  <si>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</si>
  <si>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</si>
  <si>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</si>
  <si>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</si>
  <si>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</si>
  <si>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</si>
  <si>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</si>
  <si>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</si>
  <si>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</si>
  <si>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</si>
  <si>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</si>
  <si>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</si>
  <si>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</si>
  <si>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</si>
  <si>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</si>
  <si>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</si>
  <si>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</si>
  <si>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</si>
  <si>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</si>
  <si>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</si>
  <si>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</si>
  <si>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</si>
  <si>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</si>
  <si>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</si>
  <si>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</si>
  <si>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</si>
  <si>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</si>
  <si>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</si>
  <si>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</si>
  <si>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</si>
  <si>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</si>
  <si>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</si>
  <si>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</si>
  <si>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</si>
  <si>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</si>
  <si>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</si>
  <si>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</si>
  <si>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</si>
  <si>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</si>
  <si>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</si>
  <si>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</si>
  <si>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</si>
  <si>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</si>
  <si>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</si>
  <si>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</si>
  <si>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</si>
  <si>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</si>
  <si>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</si>
  <si>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</si>
  <si>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</si>
  <si>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</si>
  <si>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</si>
  <si>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</si>
  <si>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</si>
  <si>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</si>
  <si>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</si>
  <si>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</si>
  <si>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</si>
  <si>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</si>
  <si>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</si>
  <si>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</si>
  <si>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</si>
  <si>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</si>
  <si>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</si>
  <si>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</si>
  <si>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</si>
  <si>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</si>
  <si>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</si>
  <si>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</si>
  <si>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</si>
  <si>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</si>
  <si>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</si>
  <si>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</si>
  <si>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</si>
  <si>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</si>
  <si>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</si>
  <si>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</si>
  <si>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</si>
  <si>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</si>
  <si>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</si>
  <si>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</si>
  <si>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</si>
  <si>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</si>
  <si>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</si>
  <si>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</si>
  <si>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</si>
  <si>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</si>
  <si>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</si>
  <si>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</si>
  <si>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</si>
  <si>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</si>
  <si>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</si>
  <si>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</si>
  <si>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</si>
  <si>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</si>
  <si>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</si>
  <si>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</si>
  <si>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</si>
  <si>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</si>
  <si>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</si>
  <si>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</si>
  <si>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</si>
  <si>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</si>
  <si>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</si>
  <si>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</si>
  <si>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</si>
  <si>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</si>
  <si>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</si>
  <si>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</si>
  <si>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</si>
  <si>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</si>
  <si>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</si>
  <si>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</si>
  <si>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</si>
  <si>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</si>
  <si>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</si>
  <si>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</si>
  <si>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</si>
  <si>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</si>
  <si>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</si>
  <si>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</si>
  <si>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</si>
  <si>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</si>
  <si>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</si>
  <si>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</si>
  <si>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</si>
  <si>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</si>
  <si>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</si>
  <si>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</si>
  <si>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</si>
  <si>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</si>
  <si>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</si>
  <si>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</si>
  <si>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</si>
  <si>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</si>
  <si>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</si>
  <si>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</si>
  <si>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</si>
  <si>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</si>
  <si>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</si>
  <si>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</si>
  <si>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</si>
  <si>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</si>
  <si>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</si>
  <si>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</si>
  <si>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</si>
  <si>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</si>
  <si>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</si>
  <si>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</si>
  <si>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</si>
  <si>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</si>
  <si>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</si>
  <si>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</si>
  <si>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</si>
  <si>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</si>
  <si>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</si>
  <si>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</si>
  <si>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</si>
  <si>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</si>
  <si>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</si>
  <si>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</si>
  <si>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</si>
  <si>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</si>
  <si>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</si>
  <si>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</si>
  <si>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</si>
  <si>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</si>
  <si>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</si>
  <si>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</si>
  <si>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</si>
  <si>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</si>
  <si>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</si>
  <si>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</si>
  <si>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</si>
  <si>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</si>
  <si>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</si>
  <si>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</si>
  <si>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</si>
  <si>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</si>
  <si>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</si>
  <si>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</si>
  <si>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</si>
  <si>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</si>
  <si>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</si>
  <si>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</si>
  <si>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</si>
  <si>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</si>
  <si>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</si>
  <si>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</si>
  <si>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</si>
  <si>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</si>
  <si>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</si>
  <si>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</si>
  <si>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</si>
  <si>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</si>
  <si>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</si>
  <si>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</si>
  <si>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</si>
  <si>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</si>
  <si>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</si>
  <si>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</si>
  <si>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</si>
  <si>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</si>
  <si>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</si>
  <si>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</si>
  <si>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</si>
  <si>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</si>
  <si>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</si>
  <si>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</si>
  <si>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</si>
  <si>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</si>
  <si>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</si>
  <si>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</si>
  <si>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</si>
  <si>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</si>
  <si>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</si>
  <si>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</si>
  <si>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</si>
  <si>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</si>
  <si>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</si>
  <si>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</si>
  <si>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</si>
  <si>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</si>
  <si>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</si>
  <si>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</si>
  <si>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</si>
  <si>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</si>
  <si>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</si>
  <si>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</si>
  <si>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</si>
  <si>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</si>
  <si>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</si>
  <si>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</si>
  <si>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</si>
  <si>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</si>
  <si>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</si>
  <si>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</si>
  <si>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</si>
  <si>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</si>
  <si>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</si>
  <si>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</si>
  <si>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</si>
  <si>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</si>
  <si>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</si>
  <si>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</si>
  <si>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</si>
  <si>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</si>
  <si>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</si>
  <si>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</si>
  <si>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</si>
  <si>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</si>
  <si>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</si>
  <si>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</si>
  <si>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</si>
  <si>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</si>
  <si>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</si>
  <si>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</si>
  <si>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</si>
  <si>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</si>
  <si>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</si>
  <si>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</si>
  <si>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</si>
  <si>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</si>
  <si>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</si>
  <si>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</si>
  <si>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</si>
  <si>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</si>
  <si>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</si>
  <si>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</si>
  <si>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</si>
  <si>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</si>
  <si>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</si>
  <si>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</si>
  <si>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</si>
  <si>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</si>
  <si>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</si>
  <si>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</si>
  <si>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</si>
  <si>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</si>
  <si>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</si>
  <si>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</si>
  <si>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</si>
  <si>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</si>
  <si>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</si>
  <si>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</si>
  <si>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</si>
  <si>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</si>
  <si>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</si>
  <si>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</si>
  <si>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</si>
  <si>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</si>
  <si>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</si>
  <si>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</si>
  <si>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</si>
  <si>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</si>
  <si>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</si>
  <si>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</si>
  <si>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</si>
  <si>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</si>
  <si>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</si>
  <si>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</si>
  <si>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</si>
  <si>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</si>
  <si>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</si>
  <si>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</si>
  <si>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</si>
  <si>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</si>
  <si>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</si>
  <si>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</si>
  <si>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</si>
  <si>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</si>
  <si>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</si>
  <si>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</si>
  <si>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</si>
  <si>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</si>
  <si>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</si>
  <si>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</si>
  <si>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</si>
  <si>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</si>
  <si>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</si>
  <si>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</si>
  <si>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</si>
  <si>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</si>
  <si>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</si>
  <si>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</si>
  <si>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</si>
  <si>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</si>
  <si>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</si>
  <si>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</si>
  <si>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</si>
  <si>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</si>
  <si>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</si>
  <si>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</si>
  <si>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</si>
  <si>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</si>
  <si>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</si>
  <si>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</si>
  <si>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</si>
  <si>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</si>
  <si>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</si>
  <si>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</si>
  <si>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</si>
  <si>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</si>
  <si>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</si>
  <si>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</si>
  <si>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</si>
  <si>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</si>
  <si>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</si>
  <si>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</si>
  <si>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</si>
  <si>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</si>
  <si>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</si>
  <si>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</si>
  <si>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</si>
  <si>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</si>
  <si>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</si>
  <si>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</si>
  <si>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</si>
  <si>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</si>
  <si>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</si>
  <si>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</si>
  <si>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</si>
  <si>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</si>
  <si>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</si>
  <si>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</si>
  <si>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</si>
  <si>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</si>
  <si>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</si>
  <si>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</si>
  <si>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</si>
  <si>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</si>
  <si>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</si>
  <si>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</si>
  <si>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</si>
  <si>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</si>
  <si>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</si>
  <si>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</si>
  <si>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</si>
  <si>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</si>
  <si>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</si>
  <si>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</si>
  <si>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</si>
  <si>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</si>
  <si>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</si>
  <si>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</si>
  <si>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</si>
  <si>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</si>
  <si>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</si>
  <si>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</si>
  <si>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</si>
  <si>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</si>
  <si>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</si>
  <si>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</si>
  <si>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</si>
  <si>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</si>
  <si>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</si>
  <si>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</si>
  <si>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</si>
  <si>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</si>
  <si>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</si>
  <si>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</si>
  <si>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</si>
  <si>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</si>
  <si>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</si>
  <si>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</si>
  <si>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</si>
  <si>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</si>
  <si>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</si>
  <si>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</si>
  <si>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</si>
  <si>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</si>
  <si>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</si>
  <si>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</si>
  <si>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</si>
  <si>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</si>
  <si>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</si>
  <si>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</si>
  <si>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</si>
  <si>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</si>
  <si>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</si>
  <si>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</si>
  <si>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</si>
  <si>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</si>
  <si>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</si>
  <si>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</si>
  <si>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</si>
  <si>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</si>
  <si>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</si>
  <si>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</si>
  <si>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</si>
  <si>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</si>
  <si>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</si>
  <si>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</si>
  <si>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</si>
  <si>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</si>
  <si>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</si>
  <si>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</si>
  <si>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</si>
  <si>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</si>
  <si>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</si>
  <si>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</si>
  <si>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</si>
  <si>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</si>
  <si>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</si>
  <si>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</si>
  <si>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</si>
  <si>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</si>
  <si>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</si>
  <si>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</si>
  <si>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</si>
  <si>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</si>
  <si>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</si>
  <si>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</si>
  <si>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</si>
  <si>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</si>
  <si>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</si>
  <si>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</si>
  <si>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</si>
  <si>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</si>
  <si>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</si>
  <si>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</si>
  <si>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</si>
  <si>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</si>
  <si>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</si>
  <si>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</si>
  <si>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</si>
  <si>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</si>
  <si>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</si>
  <si>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</si>
  <si>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</si>
  <si>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</si>
  <si>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</si>
  <si>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</si>
  <si>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</si>
  <si>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</si>
  <si>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</si>
  <si>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</si>
  <si>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</si>
  <si>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</si>
  <si>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</si>
  <si>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</si>
  <si>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</si>
  <si>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</si>
  <si>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</si>
  <si>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</si>
  <si>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</si>
  <si>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</si>
  <si>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</si>
  <si>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</si>
  <si>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</si>
  <si>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</si>
  <si>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</si>
  <si>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</si>
  <si>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</si>
  <si>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</si>
  <si>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</si>
  <si>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</si>
  <si>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</si>
  <si>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</si>
  <si>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</si>
  <si>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</si>
  <si>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</si>
  <si>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</si>
  <si>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</si>
  <si>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</si>
  <si>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</si>
  <si>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</si>
  <si>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</si>
  <si>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</si>
  <si>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</si>
  <si>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</si>
  <si>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</si>
  <si>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</si>
  <si>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</si>
  <si>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</si>
  <si>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</si>
  <si>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</si>
  <si>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</si>
  <si>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</si>
  <si>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</si>
  <si>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</si>
  <si>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</si>
  <si>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</si>
  <si>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</si>
  <si>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</si>
  <si>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</si>
  <si>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</si>
  <si>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</si>
  <si>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</si>
  <si>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</si>
  <si>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</si>
  <si>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</si>
  <si>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</si>
  <si>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</si>
  <si>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</si>
  <si>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</si>
  <si>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</si>
  <si>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</si>
  <si>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</si>
  <si>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</si>
  <si>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</si>
  <si>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</si>
  <si>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</si>
  <si>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</si>
  <si>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</si>
  <si>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</si>
  <si>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</si>
  <si>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</si>
  <si>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</si>
  <si>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</si>
  <si>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</si>
  <si>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</si>
  <si>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</si>
  <si>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</si>
  <si>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</si>
  <si>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</si>
  <si>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</si>
  <si>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</si>
  <si>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</si>
  <si>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</si>
  <si>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</si>
  <si>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</si>
  <si>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</si>
  <si>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</si>
  <si>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</si>
  <si>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</si>
  <si>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</si>
  <si>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</si>
  <si>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</si>
  <si>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</si>
  <si>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</si>
  <si>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</si>
  <si>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</si>
  <si>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</si>
  <si>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</si>
  <si>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</si>
  <si>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</si>
  <si>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</si>
  <si>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</si>
  <si>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</si>
  <si>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</si>
  <si>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</si>
  <si>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</si>
  <si>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</si>
  <si>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</si>
  <si>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</si>
  <si>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</si>
  <si>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</si>
  <si>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</si>
  <si>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</si>
  <si>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</si>
  <si>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</si>
  <si>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</si>
  <si>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</si>
  <si>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</si>
  <si>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</si>
  <si>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</si>
  <si>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</si>
  <si>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</si>
  <si>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</si>
  <si>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</si>
  <si>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</si>
  <si>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</si>
  <si>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</si>
  <si>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</si>
  <si>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</si>
  <si>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</si>
  <si>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</si>
  <si>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</si>
  <si>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</si>
  <si>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</si>
  <si>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</si>
  <si>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</si>
  <si>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</si>
  <si>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</si>
  <si>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</si>
  <si>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</si>
  <si>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</si>
  <si>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</si>
  <si>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</si>
  <si>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</si>
  <si>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</si>
  <si>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</si>
  <si>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</si>
  <si>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</si>
  <si>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</si>
  <si>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</si>
  <si>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</si>
  <si>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</si>
  <si>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</si>
  <si>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</si>
  <si>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</si>
  <si>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</si>
  <si>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</si>
  <si>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</si>
  <si>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</si>
  <si>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</si>
  <si>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</si>
  <si>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</si>
  <si>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</si>
  <si>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</si>
  <si>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</si>
  <si>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</si>
  <si>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</si>
  <si>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</si>
  <si>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</si>
  <si>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</si>
  <si>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</si>
  <si>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</si>
  <si>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</si>
  <si>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</si>
  <si>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</si>
  <si>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</si>
  <si>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</si>
  <si>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</si>
  <si>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</si>
  <si>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</si>
  <si>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</si>
  <si>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</si>
  <si>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</si>
  <si>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</si>
  <si>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</si>
  <si>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</si>
  <si>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</si>
  <si>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</si>
  <si>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</si>
  <si>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</si>
  <si>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</si>
  <si>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</si>
  <si>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</si>
  <si>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</si>
  <si>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</si>
  <si>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</si>
  <si>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</si>
  <si>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</si>
  <si>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</si>
  <si>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</si>
  <si>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</si>
  <si>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</si>
  <si>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</si>
  <si>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</si>
  <si>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</si>
  <si>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</si>
  <si>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</si>
  <si>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</si>
  <si>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</si>
  <si>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</si>
  <si>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</si>
  <si>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</si>
  <si>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</si>
  <si>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</si>
  <si>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</si>
  <si>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</si>
  <si>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</si>
  <si>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</si>
  <si>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</si>
  <si>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</si>
  <si>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</si>
  <si>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</si>
  <si>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</si>
  <si>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</si>
  <si>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</si>
  <si>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</si>
  <si>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</si>
  <si>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</si>
  <si>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</si>
  <si>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</si>
  <si>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</si>
  <si>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</si>
  <si>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</si>
  <si>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</si>
  <si>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</si>
  <si>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</si>
  <si>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</si>
  <si>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</si>
  <si>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</si>
  <si>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</si>
  <si>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</si>
  <si>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</si>
  <si>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</si>
  <si>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</si>
  <si>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</si>
  <si>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</si>
  <si>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</si>
  <si>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</si>
  <si>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</si>
  <si>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</si>
  <si>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</si>
  <si>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</si>
  <si>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</si>
  <si>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</si>
  <si>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</si>
  <si>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</si>
  <si>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</si>
  <si>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</si>
  <si>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</si>
  <si>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</si>
  <si>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</si>
  <si>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</si>
  <si>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</si>
  <si>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</si>
  <si>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</si>
  <si>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</si>
  <si>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</si>
  <si>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</si>
  <si>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</si>
  <si>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</si>
  <si>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</si>
  <si>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</si>
  <si>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</si>
  <si>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</si>
  <si>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</si>
  <si>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</si>
  <si>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</si>
  <si>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</si>
  <si>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</si>
  <si>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</si>
  <si>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</si>
  <si>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</si>
  <si>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</si>
  <si>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</si>
  <si>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</si>
  <si>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</si>
  <si>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</si>
  <si>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</si>
  <si>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</si>
  <si>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</si>
  <si>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</si>
  <si>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</si>
  <si>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</si>
  <si>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</si>
  <si>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</si>
  <si>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</si>
  <si>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</si>
  <si>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</si>
  <si>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</si>
  <si>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</si>
  <si>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</si>
  <si>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</si>
  <si>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</si>
  <si>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</si>
  <si>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</si>
  <si>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</si>
  <si>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</si>
  <si>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</si>
  <si>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</si>
  <si>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</si>
  <si>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</si>
  <si>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</si>
  <si>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</si>
  <si>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</si>
  <si>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</si>
  <si>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</si>
  <si>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</si>
  <si>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</si>
  <si>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</si>
  <si>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</si>
  <si>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</si>
  <si>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</si>
  <si>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</si>
  <si>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</si>
  <si>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</si>
  <si>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</si>
  <si>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</si>
  <si>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</si>
  <si>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</si>
  <si>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</si>
  <si>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</si>
  <si>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</si>
  <si>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</si>
  <si>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</si>
  <si>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</si>
  <si>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</si>
  <si>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</si>
  <si>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</si>
  <si>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</si>
  <si>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</si>
  <si>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</si>
  <si>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</si>
  <si>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</si>
  <si>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</si>
  <si>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</si>
  <si>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</si>
  <si>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</si>
  <si>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</si>
  <si>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</si>
  <si>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</si>
  <si>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</si>
  <si>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</si>
  <si>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</si>
  <si>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</si>
  <si>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</si>
  <si>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</si>
  <si>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</si>
  <si>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</si>
  <si>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</si>
  <si>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</si>
  <si>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</si>
  <si>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</si>
  <si>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</si>
  <si>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</si>
  <si>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</si>
  <si>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</si>
  <si>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</si>
  <si>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</si>
  <si>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</si>
  <si>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</si>
  <si>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</si>
  <si>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</si>
  <si>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</si>
  <si>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</si>
  <si>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</si>
  <si>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</si>
  <si>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</si>
  <si>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</si>
  <si>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</si>
  <si>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</si>
  <si>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</si>
  <si>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</si>
  <si>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</si>
  <si>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</si>
  <si>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</si>
  <si>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</si>
  <si>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</si>
  <si>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</si>
  <si>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</si>
  <si>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</si>
  <si>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</si>
  <si>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</si>
  <si>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</si>
  <si>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</si>
  <si>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</si>
  <si>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</si>
  <si>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</si>
  <si>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</si>
  <si>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</si>
  <si>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</si>
  <si>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</si>
  <si>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</si>
  <si>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</si>
  <si>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</si>
  <si>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</si>
  <si>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</si>
  <si>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</si>
  <si>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</si>
  <si>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</si>
  <si>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</si>
  <si>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</si>
  <si>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</si>
  <si>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</si>
  <si>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</si>
  <si>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</si>
  <si>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</si>
  <si>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</si>
  <si>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</si>
  <si>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</si>
  <si>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</si>
  <si>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</si>
  <si>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</si>
  <si>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</si>
  <si>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</si>
  <si>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</si>
  <si>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</si>
  <si>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</si>
  <si>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</si>
  <si>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</si>
  <si>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</si>
  <si>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</si>
  <si>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</si>
  <si>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</si>
  <si>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</si>
  <si>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</si>
  <si>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</si>
  <si>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</si>
  <si>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</si>
  <si>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</si>
  <si>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</si>
  <si>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</si>
  <si>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</si>
  <si>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</si>
  <si>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</si>
  <si>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</si>
  <si>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</si>
  <si>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</si>
  <si>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</si>
  <si>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</si>
  <si>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</si>
  <si>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</si>
  <si>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</si>
  <si>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</si>
  <si>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</si>
  <si>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</si>
  <si>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</si>
  <si>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</si>
  <si>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</si>
  <si>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</si>
  <si>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</si>
  <si>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</si>
  <si>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</si>
  <si>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</si>
  <si>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</si>
  <si>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</si>
  <si>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</si>
  <si>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</si>
  <si>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</si>
  <si>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</si>
  <si>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</si>
  <si>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</si>
  <si>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</si>
  <si>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</si>
  <si>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</si>
  <si>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</si>
  <si>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</si>
  <si>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</si>
  <si>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</si>
  <si>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</si>
  <si>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</si>
  <si>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</si>
  <si>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</si>
  <si>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</si>
  <si>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</si>
  <si>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</si>
  <si>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</si>
  <si>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</si>
  <si>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</si>
  <si>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</si>
  <si>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</si>
  <si>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</si>
  <si>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</si>
  <si>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</si>
  <si>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</si>
  <si>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</si>
  <si>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</si>
  <si>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</si>
  <si>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</si>
  <si>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</si>
  <si>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</si>
  <si>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</si>
  <si>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</si>
  <si>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</si>
  <si>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</si>
  <si>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</si>
  <si>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</si>
  <si>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</si>
  <si>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</si>
  <si>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</si>
  <si>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</si>
  <si>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</si>
  <si>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</si>
  <si>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</si>
  <si>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</si>
  <si>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</si>
  <si>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</si>
  <si>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</si>
  <si>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</si>
  <si>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</si>
  <si>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</si>
  <si>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</si>
  <si>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</si>
  <si>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</si>
  <si>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</si>
  <si>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</si>
  <si>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</si>
  <si>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</si>
  <si>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</si>
  <si>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</si>
  <si>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</si>
  <si>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</si>
  <si>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</si>
  <si>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</si>
  <si>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</si>
  <si>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</si>
  <si>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</si>
  <si>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</si>
  <si>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</si>
  <si>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</si>
  <si>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</si>
  <si>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</si>
  <si>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</si>
  <si>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</si>
  <si>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</si>
  <si>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</si>
  <si>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</si>
  <si>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</si>
  <si>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</si>
  <si>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</si>
  <si>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</si>
  <si>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</si>
  <si>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</si>
  <si>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</si>
  <si>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</si>
  <si>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</si>
  <si>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</si>
  <si>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</si>
  <si>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</si>
  <si>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</si>
  <si>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</si>
  <si>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</si>
  <si>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</si>
  <si>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</si>
  <si>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</si>
  <si>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</si>
  <si>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</si>
  <si>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</si>
  <si>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</si>
  <si>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</si>
  <si>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</si>
  <si>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</si>
  <si>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</si>
  <si>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</si>
  <si>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</si>
  <si>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</si>
  <si>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</si>
  <si>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</si>
  <si>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</si>
  <si>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</si>
  <si>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</si>
  <si>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</si>
  <si>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</si>
  <si>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</si>
  <si>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</si>
  <si>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</si>
  <si>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</si>
  <si>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</si>
  <si>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</si>
  <si>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</si>
  <si>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</si>
  <si>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</si>
  <si>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</si>
  <si>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</si>
  <si>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</si>
  <si>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</si>
  <si>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</si>
  <si>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</si>
  <si>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</si>
  <si>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</si>
  <si>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</si>
  <si>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</si>
  <si>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</si>
  <si>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</si>
  <si>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</si>
  <si>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</si>
  <si>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</si>
  <si>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</si>
  <si>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</si>
  <si>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</si>
  <si>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</si>
  <si>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</si>
  <si>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</si>
  <si>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</si>
  <si>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</si>
  <si>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</si>
  <si>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</si>
  <si>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</si>
  <si>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</si>
  <si>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</si>
  <si>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</si>
  <si>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</si>
  <si>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</si>
  <si>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</si>
  <si>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</si>
  <si>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</si>
  <si>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</si>
  <si>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</si>
  <si>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</si>
  <si>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</si>
  <si>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</si>
  <si>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</si>
  <si>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</si>
  <si>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</si>
  <si>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</si>
  <si>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</si>
  <si>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</si>
  <si>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</si>
  <si>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</si>
  <si>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</si>
  <si>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</si>
  <si>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</si>
  <si>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</si>
  <si>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</si>
  <si>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</si>
  <si>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</si>
  <si>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</si>
  <si>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</si>
  <si>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</si>
  <si>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</si>
  <si>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</si>
  <si>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</si>
  <si>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</si>
  <si>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</si>
  <si>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</si>
  <si>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</si>
  <si>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</si>
  <si>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</si>
  <si>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</si>
  <si>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</si>
  <si>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</si>
  <si>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</si>
  <si>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</si>
  <si>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</si>
  <si>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</si>
  <si>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</si>
  <si>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</si>
  <si>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</si>
  <si>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</si>
  <si>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</si>
  <si>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</si>
  <si>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</si>
  <si>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</si>
  <si>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</si>
  <si>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</si>
  <si>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</si>
  <si>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</si>
  <si>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</si>
  <si>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</si>
  <si>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</si>
  <si>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</si>
  <si>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</si>
  <si>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</si>
  <si>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</si>
  <si>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</si>
  <si>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</si>
  <si>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</si>
  <si>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</si>
  <si>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</si>
  <si>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</si>
  <si>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</si>
  <si>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</si>
  <si>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</si>
  <si>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</si>
  <si>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</si>
  <si>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</si>
  <si>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</si>
  <si>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</si>
  <si>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</si>
  <si>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</si>
  <si>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</si>
  <si>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</si>
  <si>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</si>
  <si>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</si>
  <si>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</si>
  <si>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</si>
  <si>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</si>
  <si>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</si>
  <si>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</si>
  <si>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</si>
  <si>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</si>
  <si>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</si>
  <si>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</si>
  <si>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</si>
  <si>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</si>
  <si>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</si>
  <si>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</si>
  <si>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</si>
  <si>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</si>
  <si>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</si>
  <si>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</si>
  <si>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</si>
  <si>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</si>
  <si>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</si>
  <si>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</si>
  <si>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</si>
  <si>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</si>
  <si>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</si>
  <si>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</si>
  <si>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</si>
  <si>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</si>
  <si>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</si>
  <si>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</si>
  <si>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</si>
  <si>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</si>
  <si>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</si>
  <si>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</si>
  <si>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</si>
  <si>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</si>
  <si>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</si>
  <si>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</si>
  <si>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</si>
  <si>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</si>
  <si>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</si>
  <si>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</si>
  <si>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</si>
  <si>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</si>
  <si>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</si>
  <si>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</si>
  <si>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</si>
  <si>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</si>
  <si>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</si>
  <si>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</si>
  <si>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</si>
  <si>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</si>
  <si>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</si>
  <si>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</si>
  <si>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</si>
  <si>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</si>
  <si>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</si>
  <si>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</si>
  <si>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</si>
  <si>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</si>
  <si>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</si>
  <si>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</si>
  <si>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</si>
  <si>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</si>
  <si>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</si>
  <si>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</si>
  <si>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</si>
  <si>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</si>
  <si>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</si>
  <si>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</si>
  <si>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</si>
  <si>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</si>
  <si>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</si>
  <si>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</si>
  <si>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</si>
  <si>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</si>
  <si>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</si>
  <si>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</si>
  <si>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</si>
  <si>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</si>
  <si>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</si>
  <si>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</si>
  <si>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</si>
  <si>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</si>
  <si>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</si>
  <si>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</si>
  <si>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</si>
  <si>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</si>
  <si>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</si>
  <si>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</si>
  <si>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</si>
  <si>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</si>
  <si>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</si>
  <si>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</si>
  <si>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</si>
  <si>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</si>
  <si>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</si>
  <si>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</si>
  <si>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</si>
  <si>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</si>
  <si>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</si>
  <si>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</si>
  <si>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</si>
  <si>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</si>
  <si>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</si>
  <si>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</si>
  <si>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</si>
  <si>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</si>
  <si>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</si>
  <si>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</si>
  <si>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</si>
  <si>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</si>
  <si>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</si>
  <si>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</si>
  <si>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</si>
  <si>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</si>
  <si>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</si>
  <si>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</si>
  <si>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</si>
  <si>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</si>
  <si>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</si>
  <si>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</si>
  <si>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</si>
  <si>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</si>
  <si>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</si>
  <si>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</si>
  <si>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</si>
  <si>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</si>
  <si>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</si>
  <si>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</si>
  <si>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</si>
  <si>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</si>
  <si>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</si>
  <si>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</si>
  <si>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</si>
  <si>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</si>
  <si>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</si>
  <si>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</si>
  <si>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</si>
  <si>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</si>
  <si>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</si>
  <si>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</si>
  <si>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</si>
  <si>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</si>
  <si>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</si>
  <si>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</si>
  <si>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</si>
  <si>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</si>
  <si>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</si>
  <si>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</si>
  <si>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</si>
  <si>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</si>
  <si>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</si>
  <si>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</si>
  <si>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</si>
  <si>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</si>
  <si>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</si>
  <si>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</si>
  <si>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</si>
  <si>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</si>
  <si>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</si>
  <si>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</si>
  <si>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</si>
  <si>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</si>
  <si>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</si>
  <si>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</si>
  <si>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</si>
  <si>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</si>
  <si>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</si>
  <si>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</si>
  <si>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</si>
  <si>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</si>
  <si>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</si>
  <si>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</si>
  <si>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</si>
  <si>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</si>
  <si>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</si>
  <si>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</si>
  <si>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</si>
  <si>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</si>
  <si>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</si>
  <si>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</si>
  <si>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</si>
  <si>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</si>
  <si>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</si>
  <si>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</si>
  <si>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</si>
  <si>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</si>
  <si>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</si>
  <si>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</si>
  <si>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</si>
  <si>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</si>
  <si>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</si>
  <si>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</si>
  <si>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</si>
  <si>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</si>
  <si>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</si>
  <si>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</si>
  <si>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</si>
  <si>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</si>
  <si>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</si>
  <si>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</si>
  <si>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</si>
  <si>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</si>
  <si>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</si>
  <si>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</si>
  <si>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</si>
  <si>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</si>
  <si>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</si>
  <si>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</si>
  <si>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</si>
  <si>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</si>
  <si>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</si>
  <si>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</si>
  <si>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</si>
  <si>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</si>
  <si>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</si>
  <si>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</si>
  <si>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</si>
  <si>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</si>
  <si>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</si>
  <si>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</si>
  <si>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</si>
  <si>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</si>
  <si>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</si>
  <si>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</si>
  <si>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</si>
  <si>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</si>
  <si>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</si>
  <si>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</si>
  <si>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</si>
  <si>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</si>
  <si>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</si>
  <si>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</si>
  <si>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</si>
  <si>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</si>
  <si>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</si>
  <si>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</si>
  <si>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</si>
  <si>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</si>
  <si>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</si>
  <si>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</si>
  <si>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</si>
  <si>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</si>
  <si>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</si>
  <si>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</si>
  <si>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</si>
  <si>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</si>
  <si>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</si>
  <si>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</si>
  <si>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</si>
  <si>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</si>
  <si>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</si>
  <si>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</si>
  <si>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</si>
  <si>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</si>
  <si>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</si>
  <si>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</si>
  <si>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</si>
  <si>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</si>
  <si>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</si>
  <si>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</si>
  <si>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</si>
  <si>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</si>
  <si>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</si>
  <si>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</si>
  <si>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</si>
  <si>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</si>
  <si>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</si>
  <si>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</si>
  <si>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</si>
  <si>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</si>
  <si>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</si>
  <si>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</si>
  <si>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</si>
  <si>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</si>
  <si>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</si>
  <si>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</si>
  <si>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</si>
  <si>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</si>
  <si>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</si>
  <si>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</si>
  <si>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</si>
  <si>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</si>
  <si>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</si>
  <si>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</si>
  <si>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</si>
  <si>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</si>
  <si>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</si>
  <si>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</si>
  <si>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</si>
  <si>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</si>
  <si>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</si>
  <si>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</si>
  <si>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</si>
  <si>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</si>
  <si>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</si>
  <si>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</si>
  <si>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</si>
  <si>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</si>
  <si>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</si>
  <si>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</si>
  <si>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</si>
  <si>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</si>
  <si>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</si>
  <si>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</si>
  <si>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</si>
  <si>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</si>
  <si>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</si>
  <si>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</si>
  <si>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</si>
  <si>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</si>
  <si>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</si>
  <si>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</si>
  <si>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</si>
  <si>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</si>
  <si>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</si>
  <si>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</si>
  <si>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</si>
  <si>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</si>
  <si>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</si>
  <si>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</si>
  <si>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</si>
  <si>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</si>
  <si>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</si>
  <si>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</si>
  <si>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</si>
  <si>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</si>
  <si>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</si>
  <si>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</si>
  <si>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</si>
  <si>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</si>
  <si>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</si>
  <si>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</si>
  <si>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</si>
  <si>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</si>
  <si>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</si>
  <si>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</si>
  <si>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</si>
  <si>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</si>
  <si>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</si>
  <si>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</si>
  <si>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</si>
  <si>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</si>
  <si>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</si>
  <si>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</si>
  <si>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</si>
  <si>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</si>
  <si>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</si>
  <si>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</si>
  <si>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</si>
  <si>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</si>
  <si>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</si>
  <si>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</si>
  <si>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</si>
  <si>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</si>
  <si>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</si>
  <si>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</si>
  <si>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</si>
  <si>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</si>
  <si>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</si>
  <si>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</si>
  <si>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</si>
  <si>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</si>
  <si>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</si>
  <si>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</si>
  <si>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</si>
  <si>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</si>
  <si>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</si>
  <si>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</si>
  <si>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</si>
  <si>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</si>
  <si>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</si>
  <si>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</si>
  <si>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</si>
  <si>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</si>
  <si>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</si>
  <si>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</si>
  <si>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</si>
  <si>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</si>
  <si>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</si>
  <si>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</si>
  <si>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</si>
  <si>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</si>
  <si>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</si>
  <si>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</si>
  <si>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</si>
  <si>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</si>
  <si>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</si>
  <si>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</si>
  <si>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</si>
  <si>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</si>
  <si>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</si>
  <si>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</si>
  <si>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</si>
  <si>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</si>
  <si>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</si>
  <si>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</si>
  <si>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</si>
  <si>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</si>
  <si>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</si>
  <si>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</si>
  <si>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</si>
  <si>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</si>
  <si>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</si>
  <si>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</si>
  <si>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</si>
  <si>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</si>
  <si>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</si>
  <si>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</si>
  <si>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</si>
  <si>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</si>
  <si>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</si>
  <si>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</si>
  <si>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</si>
  <si>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</si>
  <si>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</si>
  <si>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</si>
  <si>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</si>
  <si>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</si>
  <si>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</si>
  <si>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</si>
  <si>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</si>
  <si>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</si>
  <si>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</si>
  <si>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</si>
  <si>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</si>
  <si>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</si>
  <si>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</si>
  <si>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</si>
  <si>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</si>
  <si>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</si>
  <si>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</si>
  <si>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</si>
  <si>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</si>
  <si>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</si>
  <si>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</si>
  <si>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</si>
  <si>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</si>
  <si>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</si>
  <si>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</si>
  <si>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</si>
  <si>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</si>
  <si>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</si>
  <si>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</si>
  <si>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</si>
  <si>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</si>
  <si>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</si>
  <si>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</si>
  <si>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</si>
  <si>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</si>
  <si>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</si>
  <si>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</si>
  <si>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</si>
  <si>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</si>
  <si>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</si>
  <si>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</si>
  <si>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</si>
  <si>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</si>
  <si>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</si>
  <si>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</si>
  <si>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</si>
  <si>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</si>
  <si>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</si>
  <si>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</si>
  <si>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</si>
  <si>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</si>
  <si>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</si>
  <si>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</si>
  <si>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</si>
  <si>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</si>
  <si>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</si>
  <si>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</si>
  <si>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</si>
  <si>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</si>
  <si>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</si>
  <si>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</si>
  <si>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</si>
  <si>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</si>
  <si>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</si>
  <si>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</si>
  <si>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</si>
  <si>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</si>
  <si>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</si>
  <si>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</si>
  <si>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</si>
  <si>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</si>
  <si>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</si>
  <si>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</si>
  <si>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</si>
  <si>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</si>
  <si>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</si>
  <si>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</si>
  <si>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</si>
  <si>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</si>
  <si>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</si>
  <si>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</si>
  <si>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</si>
  <si>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</si>
  <si>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</si>
  <si>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</si>
  <si>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</si>
  <si>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</si>
  <si>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</si>
  <si>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</si>
  <si>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</si>
  <si>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</si>
  <si>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</si>
  <si>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</si>
  <si>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</si>
  <si>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</si>
  <si>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</si>
  <si>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</si>
  <si>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</si>
  <si>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</si>
  <si>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</si>
  <si>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</si>
  <si>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</si>
  <si>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</si>
  <si>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</si>
  <si>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</si>
  <si>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</si>
  <si>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</si>
  <si>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</si>
  <si>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</si>
  <si>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</si>
  <si>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</si>
  <si>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</si>
  <si>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</si>
  <si>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</si>
  <si>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</si>
  <si>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</si>
  <si>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</si>
  <si>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</si>
  <si>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</si>
  <si>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</si>
  <si>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</si>
  <si>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</si>
  <si>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</si>
  <si>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</si>
  <si>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</si>
  <si>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</si>
  <si>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</si>
  <si>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</si>
  <si>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</si>
  <si>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</si>
  <si>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</si>
  <si>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</si>
  <si>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</si>
  <si>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</si>
  <si>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</si>
  <si>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</si>
  <si>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</si>
  <si>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</si>
  <si>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</si>
  <si>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</si>
  <si>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</si>
  <si>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</si>
  <si>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</si>
  <si>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</si>
  <si>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</si>
  <si>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</si>
  <si>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</si>
  <si>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</si>
  <si>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</si>
  <si>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</si>
  <si>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</si>
  <si>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</si>
  <si>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</si>
  <si>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</si>
  <si>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</si>
  <si>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</si>
  <si>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</si>
  <si>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</si>
  <si>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</si>
  <si>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</si>
  <si>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</si>
  <si>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</si>
  <si>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</si>
  <si>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</si>
  <si>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</si>
  <si>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</si>
  <si>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</si>
  <si>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</si>
  <si>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</si>
  <si>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</si>
  <si>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</si>
  <si>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</si>
  <si>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</si>
  <si>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</si>
  <si>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</si>
  <si>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</si>
  <si>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</si>
  <si>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</si>
  <si>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</si>
  <si>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</si>
  <si>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</si>
  <si>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</si>
  <si>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</si>
  <si>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</si>
  <si>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</si>
  <si>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</si>
  <si>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</si>
  <si>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</si>
  <si>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</si>
  <si>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</si>
  <si>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</si>
  <si>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</si>
  <si>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</si>
  <si>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</si>
  <si>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</si>
  <si>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</si>
  <si>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</si>
  <si>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</si>
  <si>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</si>
  <si>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</si>
  <si>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</si>
  <si>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</si>
  <si>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</si>
  <si>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</si>
  <si>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</si>
  <si>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</si>
  <si>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</si>
  <si>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</si>
  <si>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</si>
  <si>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</si>
  <si>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</si>
  <si>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</si>
  <si>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</si>
  <si>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</si>
  <si>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</si>
  <si>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</si>
  <si>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</si>
  <si>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</si>
  <si>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</si>
  <si>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</si>
  <si>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</si>
  <si>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</si>
  <si>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</si>
  <si>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</si>
  <si>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</si>
  <si>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</si>
  <si>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</si>
  <si>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</si>
  <si>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</si>
  <si>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</si>
  <si>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</si>
  <si>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</si>
  <si>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</si>
  <si>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</si>
  <si>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</si>
  <si>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</si>
  <si>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</si>
  <si>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</si>
  <si>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</si>
  <si>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</si>
  <si>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</si>
  <si>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</si>
  <si>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</si>
  <si>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</si>
  <si>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</si>
  <si>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</si>
  <si>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</si>
  <si>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</si>
  <si>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</si>
  <si>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</si>
  <si>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</si>
  <si>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</si>
  <si>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</si>
  <si>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</si>
  <si>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</si>
  <si>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</si>
  <si>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</si>
  <si>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</si>
  <si>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</si>
  <si>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</si>
  <si>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</si>
  <si>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</si>
  <si>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</si>
  <si>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</si>
  <si>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</si>
  <si>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</si>
  <si>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</si>
  <si>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</si>
  <si>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</si>
  <si>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</si>
  <si>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</si>
  <si>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</si>
  <si>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</si>
  <si>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</si>
  <si>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</si>
  <si>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</si>
  <si>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</si>
  <si>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</si>
  <si>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</si>
  <si>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</si>
  <si>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</si>
  <si>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</si>
  <si>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</si>
  <si>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</si>
  <si>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</si>
  <si>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</si>
  <si>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</si>
  <si>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</si>
  <si>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</si>
  <si>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</si>
  <si>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</si>
  <si>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</si>
  <si>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</si>
  <si>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</si>
  <si>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</si>
  <si>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</si>
  <si>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</si>
  <si>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</si>
  <si>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</si>
  <si>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</si>
  <si>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</si>
  <si>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</si>
  <si>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</si>
  <si>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</si>
  <si>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</si>
  <si>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</si>
  <si>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</si>
  <si>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</si>
  <si>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</si>
  <si>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</si>
  <si>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</si>
  <si>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</si>
  <si>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</si>
  <si>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</si>
  <si>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</si>
  <si>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</si>
  <si>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</si>
  <si>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</si>
  <si>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</si>
  <si>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</si>
  <si>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</si>
  <si>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</si>
  <si>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</si>
  <si>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</si>
  <si>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</si>
  <si>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</si>
  <si>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</si>
  <si>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</si>
  <si>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</si>
  <si>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</si>
  <si>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</si>
  <si>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</si>
  <si>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</si>
  <si>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</si>
  <si>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</si>
  <si>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</si>
  <si>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</si>
  <si>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</si>
  <si>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</si>
  <si>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</si>
  <si>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</si>
  <si>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</si>
  <si>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</si>
  <si>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</si>
  <si>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</si>
  <si>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</si>
  <si>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</si>
  <si>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</si>
  <si>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</si>
  <si>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</si>
  <si>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</si>
  <si>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</si>
  <si>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</si>
  <si>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</si>
  <si>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</si>
  <si>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</si>
  <si>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</si>
  <si>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</si>
  <si>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</si>
  <si>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</si>
  <si>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</si>
  <si>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</si>
  <si>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</si>
  <si>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</si>
  <si>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</si>
  <si>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</si>
  <si>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</si>
  <si>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</si>
  <si>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</si>
  <si>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</si>
  <si>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</si>
  <si>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</si>
  <si>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</si>
  <si>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</si>
  <si>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</si>
  <si>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</si>
  <si>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</si>
  <si>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</si>
  <si>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</si>
  <si>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</si>
  <si>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</si>
  <si>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</si>
  <si>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</si>
  <si>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</si>
  <si>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</si>
  <si>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</si>
  <si>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</si>
  <si>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</si>
  <si>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</si>
  <si>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</si>
  <si>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</si>
  <si>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</si>
  <si>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</si>
  <si>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</si>
  <si>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</si>
  <si>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</si>
  <si>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</si>
  <si>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</si>
  <si>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</si>
  <si>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</si>
  <si>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</si>
  <si>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</si>
  <si>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</si>
  <si>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</si>
  <si>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</si>
  <si>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</si>
  <si>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</si>
  <si>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</si>
  <si>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</si>
  <si>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</si>
  <si>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</si>
  <si>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</si>
  <si>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</si>
  <si>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</si>
  <si>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</si>
  <si>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</si>
  <si>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</si>
  <si>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</si>
  <si>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</si>
  <si>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</si>
  <si>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</si>
  <si>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</si>
  <si>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</si>
  <si>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</si>
  <si>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</si>
  <si>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</si>
  <si>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</si>
  <si>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</si>
  <si>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</si>
  <si>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</si>
  <si>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</si>
  <si>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</si>
  <si>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</si>
  <si>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</si>
  <si>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</si>
  <si>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</si>
  <si>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</si>
  <si>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</si>
  <si>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</si>
  <si>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</si>
  <si>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</si>
  <si>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</si>
  <si>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</si>
  <si>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</si>
  <si>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</si>
  <si>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</si>
  <si>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</si>
  <si>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</si>
  <si>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</si>
  <si>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</si>
  <si>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</si>
  <si>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</si>
  <si>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</si>
  <si>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</si>
  <si>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</si>
  <si>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</si>
  <si>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</si>
  <si>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</si>
  <si>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</si>
  <si>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</si>
  <si>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</si>
  <si>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</si>
  <si>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</si>
  <si>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</si>
  <si>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</si>
  <si>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</si>
  <si>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</si>
  <si>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</si>
  <si>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</si>
  <si>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</si>
  <si>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</si>
  <si>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</si>
  <si>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</si>
  <si>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</si>
  <si>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</si>
  <si>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</si>
  <si>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</si>
  <si>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</si>
  <si>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</si>
  <si>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</si>
  <si>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</si>
  <si>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</si>
  <si>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</si>
  <si>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</si>
  <si>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</si>
  <si>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</si>
  <si>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</si>
  <si>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</si>
  <si>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</si>
  <si>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</si>
  <si>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</si>
  <si>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</si>
  <si>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</si>
  <si>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</si>
  <si>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</si>
  <si>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</si>
  <si>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</si>
  <si>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</si>
  <si>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</si>
  <si>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</si>
  <si>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</si>
  <si>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</si>
  <si>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</si>
  <si>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</si>
  <si>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</si>
  <si>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</si>
  <si>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</si>
  <si>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</si>
  <si>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</si>
  <si>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</si>
  <si>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</si>
  <si>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</si>
  <si>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</si>
  <si>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</si>
  <si>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</si>
  <si>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</si>
  <si>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</si>
  <si>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</si>
  <si>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</si>
  <si>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</si>
  <si>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</si>
  <si>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</si>
  <si>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</si>
  <si>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</si>
  <si>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</si>
  <si>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</si>
  <si>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</si>
  <si>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</si>
  <si>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</si>
  <si>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</si>
  <si>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</si>
  <si>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</si>
  <si>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</si>
  <si>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</si>
  <si>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</si>
  <si>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</si>
  <si>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</si>
  <si>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</si>
  <si>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</si>
  <si>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</si>
  <si>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</si>
  <si>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</si>
  <si>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</si>
  <si>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</si>
  <si>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</si>
  <si>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</si>
  <si>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</si>
  <si>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</si>
  <si>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</si>
  <si>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</si>
  <si>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</si>
  <si>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</si>
  <si>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</si>
  <si>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</si>
  <si>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</si>
  <si>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</si>
  <si>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</si>
  <si>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</si>
  <si>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</si>
  <si>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</si>
  <si>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</si>
  <si>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</si>
  <si>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</si>
  <si>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</si>
  <si>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</si>
  <si>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</si>
  <si>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</si>
  <si>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</si>
  <si>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</si>
  <si>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</si>
  <si>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</si>
  <si>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</si>
  <si>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</si>
  <si>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</si>
  <si>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</si>
  <si>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</si>
  <si>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</si>
  <si>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</si>
  <si>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</si>
  <si>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</si>
  <si>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</si>
  <si>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</si>
  <si>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</si>
  <si>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</si>
  <si>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</si>
  <si>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</si>
  <si>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</si>
  <si>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</si>
  <si>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</si>
  <si>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</si>
  <si>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</si>
  <si>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</si>
  <si>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</si>
  <si>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</si>
  <si>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</si>
  <si>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</si>
  <si>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</si>
  <si>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</si>
  <si>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</si>
  <si>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</si>
  <si>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</si>
  <si>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</si>
  <si>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</si>
  <si>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</si>
  <si>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</si>
  <si>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</si>
  <si>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</si>
  <si>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</si>
  <si>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</si>
  <si>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</si>
  <si>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</si>
  <si>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</si>
  <si>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</si>
  <si>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</si>
  <si>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</si>
  <si>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</si>
  <si>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</si>
  <si>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</si>
  <si>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</si>
  <si>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</si>
  <si>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</si>
  <si>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</si>
  <si>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</si>
  <si>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</si>
  <si>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</si>
  <si>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</si>
  <si>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</si>
  <si>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</si>
  <si>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</si>
  <si>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</si>
  <si>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</si>
  <si>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</si>
  <si>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</si>
  <si>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</si>
  <si>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</si>
  <si>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</si>
  <si>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</si>
  <si>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</si>
  <si>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</si>
  <si>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</si>
  <si>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</si>
  <si>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</si>
  <si>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</si>
  <si>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</si>
  <si>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</si>
  <si>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</si>
  <si>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</si>
  <si>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</si>
  <si>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</si>
  <si>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</si>
  <si>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</si>
  <si>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</si>
  <si>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</si>
  <si>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</si>
  <si>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</si>
  <si>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</si>
  <si>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</si>
  <si>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</si>
  <si>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</si>
  <si>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</si>
  <si>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</si>
  <si>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</si>
  <si>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</si>
  <si>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</si>
  <si>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</si>
  <si>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</si>
  <si>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</si>
  <si>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</si>
  <si>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</si>
  <si>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</si>
  <si>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</si>
  <si>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</si>
  <si>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</si>
  <si>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</si>
  <si>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</si>
  <si>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</si>
  <si>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</si>
  <si>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</si>
  <si>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</si>
  <si>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</si>
  <si>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</si>
  <si>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</si>
  <si>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</si>
  <si>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</si>
  <si>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</si>
  <si>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</si>
  <si>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</si>
  <si>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</si>
  <si>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</si>
  <si>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</si>
  <si>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</si>
  <si>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</si>
  <si>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</si>
  <si>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</si>
  <si>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</si>
  <si>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</si>
  <si>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</si>
  <si>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</si>
  <si>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</si>
  <si>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</si>
  <si>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</si>
  <si>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</si>
  <si>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</si>
  <si>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</si>
  <si>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</si>
  <si>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</si>
  <si>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</si>
  <si>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</si>
  <si>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</si>
  <si>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</si>
  <si>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</si>
  <si>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</si>
  <si>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</si>
  <si>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</si>
  <si>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</si>
  <si>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</si>
  <si>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</si>
  <si>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</si>
  <si>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</si>
  <si>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</si>
  <si>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</si>
  <si>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</si>
  <si>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</si>
  <si>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</si>
  <si>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</si>
  <si>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</si>
  <si>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</si>
  <si>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</si>
  <si>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</si>
  <si>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</si>
  <si>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</si>
  <si>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</si>
  <si>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</si>
  <si>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</si>
  <si>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</si>
  <si>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</si>
  <si>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</si>
  <si>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</si>
  <si>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</si>
  <si>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</si>
  <si>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</si>
  <si>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</si>
  <si>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</si>
  <si>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</si>
  <si>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</si>
  <si>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</si>
  <si>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</si>
  <si>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</si>
  <si>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</si>
  <si>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</si>
  <si>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</si>
  <si>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</si>
  <si>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</si>
  <si>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</si>
  <si>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</si>
  <si>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</si>
  <si>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</si>
  <si>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</si>
  <si>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</si>
  <si>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</si>
  <si>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</si>
  <si>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</si>
  <si>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</si>
  <si>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</si>
  <si>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</si>
  <si>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</si>
  <si>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</si>
  <si>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</si>
  <si>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</si>
  <si>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</si>
  <si>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</si>
  <si>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</si>
  <si>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</si>
  <si>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</si>
  <si>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</si>
  <si>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</si>
  <si>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</si>
  <si>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</si>
  <si>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</si>
  <si>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</si>
  <si>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</si>
  <si>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</si>
  <si>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</si>
  <si>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</si>
  <si>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</si>
  <si>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</si>
  <si>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</si>
  <si>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</si>
  <si>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</si>
  <si>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</si>
  <si>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</si>
  <si>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</si>
  <si>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</si>
  <si>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</si>
  <si>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</si>
  <si>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</si>
  <si>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</si>
  <si>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</si>
  <si>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</si>
  <si>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</si>
  <si>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</si>
  <si>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</si>
  <si>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</si>
  <si>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</si>
  <si>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</si>
  <si>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</si>
  <si>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</si>
  <si>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</si>
  <si>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</si>
  <si>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</si>
  <si>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</si>
  <si>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</si>
  <si>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</si>
  <si>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</si>
  <si>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</si>
  <si>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</si>
  <si>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</si>
  <si>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</si>
  <si>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</si>
  <si>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</si>
  <si>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</si>
  <si>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</si>
  <si>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</si>
  <si>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</si>
  <si>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</si>
  <si>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</si>
  <si>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</si>
  <si>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</si>
  <si>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</si>
  <si>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</si>
  <si>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</si>
  <si>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</si>
  <si>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</si>
  <si>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</si>
  <si>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</si>
  <si>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</si>
  <si>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</si>
  <si>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</si>
  <si>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</si>
  <si>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</si>
  <si>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</si>
  <si>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</si>
  <si>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</si>
  <si>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</si>
  <si>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</si>
  <si>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</si>
  <si>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</si>
  <si>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</si>
  <si>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</si>
  <si>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</si>
  <si>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</si>
  <si>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</si>
  <si>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</si>
  <si>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</si>
  <si>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</si>
  <si>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</si>
  <si>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</si>
  <si>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</si>
  <si>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</si>
  <si>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</si>
  <si>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</si>
  <si>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</si>
  <si>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</si>
  <si>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</si>
  <si>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</si>
  <si>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</si>
  <si>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</si>
  <si>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</si>
  <si>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</si>
  <si>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</si>
  <si>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</si>
  <si>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</si>
  <si>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</si>
  <si>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</si>
  <si>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</si>
  <si>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</si>
  <si>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</si>
  <si>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</si>
  <si>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</si>
  <si>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</si>
  <si>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</si>
  <si>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</si>
  <si>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</si>
  <si>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</si>
  <si>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</si>
  <si>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</si>
  <si>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</si>
  <si>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</si>
  <si>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</si>
  <si>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</si>
  <si>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</si>
  <si>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</si>
  <si>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</si>
  <si>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</si>
  <si>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</si>
  <si>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</si>
  <si>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</si>
  <si>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</si>
  <si>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</si>
  <si>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</si>
  <si>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</si>
  <si>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</si>
  <si>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</si>
  <si>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</si>
  <si>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</si>
  <si>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</si>
  <si>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</si>
  <si>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</si>
  <si>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</si>
  <si>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</si>
  <si>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</si>
  <si>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</si>
  <si>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</si>
  <si>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</si>
  <si>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</si>
  <si>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</si>
  <si>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</si>
  <si>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</si>
  <si>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</si>
  <si>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</si>
  <si>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</si>
  <si>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</si>
  <si>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</si>
  <si>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</si>
  <si>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</si>
  <si>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</si>
  <si>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</si>
  <si>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</si>
  <si>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</si>
  <si>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</si>
  <si>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</si>
  <si>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</si>
  <si>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</si>
  <si>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</si>
  <si>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</si>
  <si>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</si>
  <si>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</si>
  <si>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</si>
  <si>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</si>
  <si>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</si>
  <si>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</si>
  <si>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</si>
  <si>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</si>
  <si>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</si>
  <si>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</si>
  <si>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</si>
  <si>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</si>
  <si>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</si>
  <si>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</si>
  <si>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</si>
  <si>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</si>
  <si>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</si>
  <si>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</si>
  <si>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</si>
  <si>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</si>
  <si>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</si>
  <si>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</si>
  <si>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</si>
  <si>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</si>
  <si>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</si>
  <si>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</si>
  <si>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</si>
  <si>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</si>
  <si>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</si>
  <si>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</si>
  <si>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</si>
  <si>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</si>
  <si>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</si>
  <si>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</si>
  <si>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</si>
  <si>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</si>
  <si>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</si>
  <si>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</si>
  <si>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</si>
  <si>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</si>
  <si>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</si>
  <si>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</si>
  <si>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</si>
  <si>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</si>
  <si>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</si>
  <si>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</si>
  <si>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</si>
  <si>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</si>
  <si>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</si>
  <si>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</si>
  <si>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</si>
  <si>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</si>
  <si>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</si>
  <si>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</si>
  <si>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</si>
  <si>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</si>
  <si>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</si>
  <si>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</si>
  <si>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</si>
  <si>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</si>
  <si>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</si>
  <si>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</si>
  <si>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</si>
  <si>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</si>
  <si>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</si>
  <si>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</si>
  <si>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</si>
  <si>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</si>
  <si>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</si>
  <si>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</si>
  <si>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</si>
  <si>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</si>
  <si>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</si>
  <si>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</si>
  <si>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</si>
  <si>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</si>
  <si>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</si>
  <si>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</si>
  <si>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</si>
  <si>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</si>
  <si>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</si>
  <si>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</si>
  <si>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</si>
  <si>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</si>
  <si>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</si>
  <si>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</si>
  <si>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</si>
  <si>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</si>
  <si>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</si>
  <si>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</si>
  <si>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</si>
  <si>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</si>
  <si>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</si>
  <si>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</si>
  <si>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</si>
  <si>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</si>
  <si>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</si>
  <si>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</si>
  <si>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</si>
  <si>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</si>
  <si>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</si>
  <si>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</si>
  <si>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</si>
  <si>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</si>
  <si>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</si>
  <si>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</si>
  <si>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</si>
  <si>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</si>
  <si>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</si>
  <si>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</si>
  <si>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</si>
  <si>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</si>
  <si>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</si>
  <si>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</si>
  <si>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</si>
  <si>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</si>
  <si>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</si>
  <si>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</si>
  <si>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</si>
  <si>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</si>
  <si>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</si>
  <si>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</si>
  <si>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</si>
  <si>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</si>
  <si>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</si>
  <si>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</si>
  <si>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</si>
  <si>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</si>
  <si>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</si>
  <si>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</si>
  <si>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</si>
  <si>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</si>
  <si>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</si>
  <si>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</si>
  <si>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</si>
  <si>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</si>
  <si>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</si>
  <si>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</si>
  <si>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</si>
  <si>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</si>
  <si>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</si>
  <si>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</si>
  <si>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</si>
  <si>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</si>
  <si>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</si>
  <si>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</si>
  <si>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</si>
  <si>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</si>
  <si>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</si>
  <si>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</si>
  <si>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</si>
  <si>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</si>
  <si>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</si>
  <si>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</si>
  <si>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</si>
  <si>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</si>
  <si>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</si>
  <si>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</si>
  <si>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</si>
  <si>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</si>
  <si>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</si>
  <si>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</si>
  <si>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</si>
  <si>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</si>
  <si>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</si>
  <si>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</si>
  <si>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</si>
  <si>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</si>
  <si>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</si>
  <si>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</si>
  <si>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</si>
  <si>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</si>
  <si>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</si>
  <si>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</si>
  <si>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</si>
  <si>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</si>
  <si>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</si>
  <si>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</si>
  <si>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</si>
  <si>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</si>
  <si>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</si>
  <si>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</si>
  <si>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</si>
  <si>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</si>
  <si>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</si>
  <si>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</si>
  <si>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</si>
  <si>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</si>
  <si>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</si>
  <si>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</si>
  <si>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</si>
  <si>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</si>
  <si>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</si>
  <si>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</si>
  <si>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</si>
  <si>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</si>
  <si>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</si>
  <si>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</si>
  <si>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</si>
  <si>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</si>
  <si>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</si>
  <si>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</si>
  <si>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</si>
  <si>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</si>
  <si>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</si>
  <si>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</si>
  <si>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</si>
  <si>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</si>
  <si>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</si>
  <si>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</si>
  <si>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</si>
  <si>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</si>
  <si>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</si>
  <si>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</si>
  <si>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</si>
  <si>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</si>
  <si>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</si>
  <si>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</si>
  <si>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</si>
  <si>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</si>
  <si>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</si>
  <si>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</si>
  <si>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</si>
  <si>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</si>
  <si>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</si>
  <si>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</si>
  <si>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</si>
  <si>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</si>
  <si>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</si>
  <si>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</si>
  <si>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</si>
  <si>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</si>
  <si>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</si>
  <si>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</si>
  <si>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</si>
  <si>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</si>
  <si>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</si>
  <si>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</si>
  <si>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</si>
  <si>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</si>
  <si>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</si>
  <si>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</si>
  <si>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</si>
  <si>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</si>
  <si>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</si>
  <si>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</si>
  <si>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</si>
  <si>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</si>
  <si>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</si>
  <si>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</si>
  <si>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</si>
  <si>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</si>
  <si>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</si>
  <si>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</si>
  <si>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</si>
  <si>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</si>
  <si>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</si>
  <si>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</si>
  <si>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</si>
  <si>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</si>
  <si>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</si>
  <si>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</si>
  <si>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</si>
  <si>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</si>
  <si>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</si>
  <si>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</si>
  <si>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</si>
  <si>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</si>
  <si>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</si>
  <si>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</si>
  <si>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</si>
  <si>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</si>
  <si>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</si>
  <si>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</si>
  <si>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</si>
  <si>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</si>
  <si>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</si>
  <si>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</si>
  <si>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</si>
  <si>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</si>
  <si>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</si>
  <si>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</si>
  <si>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</si>
  <si>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</si>
  <si>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</si>
  <si>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</si>
  <si>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</si>
  <si>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</si>
  <si>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</si>
  <si>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</si>
  <si>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</si>
  <si>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</si>
  <si>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</si>
  <si>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</si>
  <si>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</si>
  <si>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</si>
  <si>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</si>
  <si>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</si>
  <si>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</si>
  <si>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</si>
  <si>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</si>
  <si>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</si>
  <si>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</si>
  <si>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</si>
  <si>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</si>
  <si>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</si>
  <si>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</si>
  <si>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</si>
  <si>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</si>
  <si>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</si>
  <si>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</si>
  <si>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</si>
  <si>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</si>
  <si>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</si>
  <si>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</si>
  <si>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</si>
  <si>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</si>
  <si>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</si>
  <si>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</si>
  <si>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</si>
  <si>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</si>
  <si>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</si>
  <si>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</si>
  <si>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</si>
  <si>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</si>
  <si>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</si>
  <si>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</si>
  <si>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</si>
  <si>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</si>
  <si>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</si>
  <si>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</si>
  <si>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</si>
  <si>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</si>
  <si>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</si>
  <si>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</si>
  <si>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</si>
  <si>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</si>
  <si>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</si>
  <si>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</si>
  <si>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</si>
  <si>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</si>
  <si>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</si>
  <si>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</si>
  <si>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</si>
  <si>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</si>
  <si>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</si>
  <si>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</si>
  <si>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</si>
  <si>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</si>
  <si>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</si>
  <si>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</si>
  <si>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</si>
  <si>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</si>
  <si>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</si>
  <si>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</si>
  <si>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</si>
  <si>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</si>
  <si>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</si>
  <si>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</si>
  <si>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</si>
  <si>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</si>
  <si>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</si>
  <si>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</si>
  <si>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</si>
  <si>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</si>
  <si>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</si>
  <si>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</si>
  <si>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</si>
  <si>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</si>
  <si>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</si>
  <si>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</si>
  <si>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</si>
  <si>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</si>
  <si>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</si>
  <si>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</si>
  <si>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</si>
  <si>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</si>
  <si>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</si>
  <si>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</si>
  <si>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</si>
  <si>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</si>
  <si>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</si>
  <si>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</si>
  <si>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</si>
  <si>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</si>
  <si>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</si>
  <si>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</si>
  <si>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</si>
  <si>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</si>
  <si>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</si>
  <si>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</si>
  <si>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</si>
  <si>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</si>
  <si>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</si>
  <si>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</si>
  <si>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</si>
  <si>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</si>
  <si>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</si>
  <si>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</si>
  <si>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</si>
  <si>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</si>
  <si>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</si>
  <si>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</si>
  <si>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</si>
  <si>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</si>
  <si>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</si>
  <si>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</si>
  <si>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</si>
  <si>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</si>
  <si>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</si>
  <si>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</si>
  <si>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</si>
  <si>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</si>
  <si>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</si>
  <si>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</si>
  <si>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</si>
  <si>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</si>
  <si>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</si>
  <si>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</si>
  <si>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</si>
  <si>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</si>
  <si>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</si>
  <si>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</si>
  <si>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</si>
  <si>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</si>
  <si>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</si>
  <si>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</si>
  <si>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</si>
  <si>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</si>
  <si>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</si>
  <si>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</si>
  <si>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</si>
  <si>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</si>
  <si>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</si>
  <si>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</si>
  <si>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</si>
  <si>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</si>
  <si>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</si>
  <si>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</si>
  <si>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</si>
  <si>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</si>
  <si>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</si>
  <si>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</si>
  <si>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</si>
  <si>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</si>
  <si>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</si>
  <si>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</si>
  <si>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</si>
  <si>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</si>
  <si>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</si>
  <si>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</si>
  <si>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</si>
  <si>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</si>
  <si>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</si>
  <si>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</si>
  <si>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</si>
  <si>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</si>
  <si>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</si>
  <si>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</si>
  <si>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</si>
  <si>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</si>
  <si>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</si>
  <si>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</si>
  <si>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</si>
  <si>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</si>
  <si>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</si>
  <si>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</si>
  <si>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</si>
  <si>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</si>
  <si>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</si>
  <si>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</si>
  <si>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</si>
  <si>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</si>
  <si>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</si>
  <si>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</si>
  <si>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</si>
  <si>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</si>
  <si>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</si>
  <si>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</si>
  <si>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</si>
  <si>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</si>
  <si>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</si>
  <si>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</si>
  <si>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</si>
  <si>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</si>
  <si>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</si>
  <si>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</si>
  <si>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</si>
  <si>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</si>
  <si>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</si>
  <si>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</si>
  <si>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</si>
  <si>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</si>
  <si>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</si>
  <si>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</si>
  <si>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</si>
  <si>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</si>
  <si>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</si>
  <si>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</si>
  <si>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</si>
  <si>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</si>
  <si>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</si>
  <si>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</si>
  <si>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</si>
  <si>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</si>
  <si>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</si>
  <si>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</si>
  <si>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</si>
  <si>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</si>
  <si>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</si>
  <si>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</si>
  <si>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</si>
  <si>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</si>
  <si>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</si>
  <si>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</si>
  <si>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</si>
  <si>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</si>
  <si>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</si>
  <si>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</si>
  <si>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</si>
  <si>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</si>
  <si>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</si>
  <si>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</si>
  <si>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</si>
  <si>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</si>
  <si>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</si>
  <si>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</si>
  <si>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</si>
  <si>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</si>
  <si>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</si>
  <si>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</si>
  <si>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</si>
  <si>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</si>
  <si>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</si>
  <si>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</si>
  <si>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</si>
  <si>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</si>
  <si>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</si>
  <si>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</si>
  <si>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</si>
  <si>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</si>
  <si>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</si>
  <si>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</si>
  <si>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</si>
  <si>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</si>
  <si>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</si>
  <si>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</si>
  <si>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</si>
  <si>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</si>
  <si>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</si>
  <si>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</si>
  <si>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</si>
  <si>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</si>
  <si>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</si>
  <si>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</si>
  <si>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</si>
  <si>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</si>
  <si>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</si>
  <si>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</si>
  <si>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</si>
  <si>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</si>
  <si>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</si>
  <si>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</si>
  <si>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</si>
  <si>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</si>
  <si>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</si>
  <si>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</si>
  <si>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</si>
  <si>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</si>
  <si>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</si>
  <si>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</si>
  <si>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</si>
  <si>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</si>
  <si>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</si>
  <si>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</si>
  <si>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</si>
  <si>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</si>
  <si>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</si>
  <si>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</si>
  <si>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</si>
  <si>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</si>
  <si>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</si>
  <si>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</si>
  <si>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</si>
  <si>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</si>
  <si>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</si>
  <si>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</si>
  <si>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</si>
  <si>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</si>
  <si>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</si>
  <si>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</si>
  <si>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</si>
  <si>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</si>
  <si>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</si>
  <si>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</si>
  <si>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</si>
  <si>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</si>
  <si>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</si>
  <si>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</si>
  <si>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</si>
  <si>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</si>
  <si>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</si>
  <si>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</si>
  <si>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</si>
  <si>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</si>
  <si>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</si>
  <si>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</si>
  <si>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</si>
  <si>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</si>
  <si>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</si>
  <si>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</si>
  <si>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</si>
  <si>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</si>
  <si>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</si>
  <si>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</si>
  <si>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</si>
  <si>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</si>
  <si>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</si>
  <si>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</si>
  <si>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</si>
  <si>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</si>
  <si>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</si>
  <si>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</si>
  <si>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</si>
  <si>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</si>
  <si>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</si>
  <si>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</si>
  <si>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</si>
  <si>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</si>
  <si>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</si>
  <si>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</si>
  <si>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</si>
  <si>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</si>
  <si>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</si>
  <si>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</si>
  <si>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</si>
  <si>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</si>
  <si>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</si>
  <si>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</si>
  <si>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</si>
  <si>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</si>
  <si>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</si>
  <si>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</si>
  <si>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</si>
  <si>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</si>
  <si>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</si>
  <si>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</si>
  <si>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</si>
  <si>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</si>
  <si>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</si>
  <si>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</si>
  <si>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</si>
  <si>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</si>
  <si>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</si>
  <si>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</si>
  <si>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</si>
  <si>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</si>
  <si>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</si>
  <si>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</si>
  <si>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</si>
  <si>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</si>
  <si>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</si>
  <si>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</si>
  <si>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</si>
  <si>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</si>
  <si>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</si>
  <si>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</si>
  <si>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</si>
  <si>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</si>
  <si>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</si>
  <si>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</si>
  <si>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</si>
  <si>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</si>
  <si>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</si>
  <si>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</si>
  <si>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</si>
  <si>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</si>
  <si>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</si>
  <si>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</si>
  <si>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</si>
  <si>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</si>
  <si>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</si>
  <si>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</si>
  <si>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</si>
  <si>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</si>
  <si>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</si>
  <si>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</si>
  <si>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</si>
  <si>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</si>
  <si>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</si>
  <si>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</si>
  <si>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</si>
  <si>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</si>
  <si>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</si>
  <si>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</si>
  <si>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</si>
  <si>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</si>
  <si>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</si>
  <si>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</si>
  <si>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</si>
  <si>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</si>
  <si>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</si>
  <si>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</si>
  <si>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</si>
  <si>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</si>
  <si>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</si>
  <si>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</si>
  <si>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</si>
  <si>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</si>
  <si>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</si>
  <si>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</si>
  <si>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</si>
  <si>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</si>
  <si>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</si>
  <si>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</si>
  <si>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</si>
  <si>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</si>
  <si>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</si>
  <si>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</si>
  <si>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</si>
  <si>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</si>
  <si>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</si>
  <si>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</si>
  <si>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</si>
  <si>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</si>
  <si>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</si>
  <si>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</si>
  <si>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</si>
  <si>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</si>
  <si>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</si>
  <si>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</si>
  <si>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</si>
  <si>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</si>
  <si>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</si>
  <si>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</si>
  <si>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</si>
  <si>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</si>
  <si>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</si>
  <si>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</si>
  <si>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</si>
  <si>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</si>
  <si>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</si>
  <si>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</si>
  <si>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</si>
  <si>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</si>
  <si>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</si>
  <si>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</si>
  <si>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</si>
  <si>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</si>
  <si>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</si>
  <si>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</si>
  <si>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</si>
  <si>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</si>
  <si>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</si>
  <si>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</si>
  <si>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</si>
  <si>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</si>
  <si>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</si>
  <si>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</si>
  <si>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</si>
  <si>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</si>
  <si>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</si>
  <si>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</si>
  <si>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</si>
  <si>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</si>
  <si>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</si>
  <si>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</si>
  <si>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</si>
  <si>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</si>
  <si>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</si>
  <si>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</si>
  <si>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</si>
  <si>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</si>
  <si>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</si>
  <si>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</si>
  <si>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</si>
  <si>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</si>
  <si>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</si>
  <si>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</si>
  <si>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</si>
  <si>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</si>
  <si>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</si>
  <si>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</si>
  <si>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</si>
  <si>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</si>
  <si>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</si>
  <si>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</si>
  <si>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</si>
  <si>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</si>
  <si>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</si>
  <si>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</si>
  <si>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</si>
  <si>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</si>
  <si>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</si>
  <si>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</si>
  <si>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</si>
  <si>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</si>
  <si>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</si>
  <si>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</si>
  <si>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</si>
  <si>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</si>
  <si>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</si>
  <si>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</si>
  <si>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</si>
  <si>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</si>
  <si>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</si>
  <si>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</si>
  <si>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</si>
  <si>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</si>
  <si>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</si>
  <si>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</si>
  <si>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</si>
  <si>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</si>
  <si>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</si>
  <si>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</si>
  <si>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</si>
  <si>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</si>
  <si>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</si>
  <si>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</si>
  <si>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</si>
  <si>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</si>
  <si>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</si>
  <si>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</si>
  <si>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</si>
  <si>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</si>
  <si>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</si>
  <si>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</si>
  <si>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</si>
  <si>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</si>
  <si>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</si>
  <si>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</si>
  <si>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</si>
  <si>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</si>
  <si>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</si>
  <si>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</si>
  <si>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</si>
  <si>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</si>
  <si>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</si>
  <si>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</si>
  <si>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</si>
  <si>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</si>
  <si>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</si>
  <si>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</si>
  <si>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</si>
  <si>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</si>
  <si>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</si>
  <si>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</si>
  <si>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</si>
  <si>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</si>
  <si>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</si>
  <si>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</si>
  <si>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</si>
  <si>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</si>
  <si>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</si>
  <si>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</si>
  <si>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</si>
  <si>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</si>
  <si>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</si>
  <si>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</si>
  <si>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</si>
  <si>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</si>
  <si>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</si>
  <si>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</si>
  <si>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</si>
  <si>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</si>
  <si>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</si>
  <si>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</si>
  <si>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</si>
  <si>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</si>
  <si>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</si>
  <si>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</si>
  <si>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</si>
  <si>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</si>
  <si>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</si>
  <si>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</si>
  <si>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</si>
  <si>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</si>
  <si>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</si>
  <si>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</si>
  <si>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</si>
  <si>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</si>
  <si>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</si>
  <si>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</si>
  <si>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</si>
  <si>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</si>
  <si>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</si>
  <si>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</si>
  <si>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</si>
  <si>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</si>
  <si>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</si>
  <si>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</si>
  <si>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</si>
  <si>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</si>
  <si>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</si>
  <si>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</si>
  <si>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</si>
  <si>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</si>
  <si>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</si>
  <si>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</si>
  <si>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</si>
  <si>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</si>
  <si>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</si>
  <si>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</si>
  <si>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</si>
  <si>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</si>
  <si>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</si>
  <si>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</si>
  <si>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</si>
  <si>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</si>
  <si>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</si>
  <si>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</si>
  <si>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</si>
  <si>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</si>
  <si>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</si>
  <si>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</si>
  <si>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</si>
  <si>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</si>
  <si>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</si>
  <si>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</si>
  <si>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</si>
  <si>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</si>
  <si>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</si>
  <si>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</si>
  <si>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</si>
  <si>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</si>
  <si>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</si>
  <si>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</si>
  <si>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</si>
  <si>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</si>
  <si>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</si>
  <si>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</si>
  <si>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</si>
  <si>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</si>
  <si>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</si>
  <si>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</si>
  <si>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</si>
  <si>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</si>
  <si>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</si>
  <si>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</si>
  <si>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</si>
  <si>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</si>
  <si>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</si>
  <si>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</si>
  <si>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</si>
  <si>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</si>
  <si>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</si>
  <si>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</si>
  <si>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</si>
  <si>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</si>
  <si>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</si>
  <si>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</si>
  <si>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</si>
  <si>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</si>
  <si>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</si>
  <si>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</si>
  <si>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</si>
  <si>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</si>
  <si>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</si>
  <si>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</si>
  <si>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</si>
  <si>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</si>
  <si>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</si>
  <si>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</si>
  <si>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</si>
  <si>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</si>
  <si>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</si>
  <si>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</si>
  <si>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</si>
  <si>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</si>
  <si>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</si>
  <si>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</si>
  <si>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</si>
  <si>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</si>
  <si>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</si>
  <si>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</si>
  <si>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</si>
  <si>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</si>
  <si>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</si>
  <si>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</si>
  <si>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</si>
  <si>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</si>
  <si>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</si>
  <si>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</si>
  <si>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</si>
  <si>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</si>
  <si>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</si>
  <si>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</si>
  <si>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</si>
  <si>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</si>
  <si>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</si>
  <si>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</si>
  <si>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</si>
  <si>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</si>
  <si>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</si>
  <si>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</si>
  <si>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</si>
  <si>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</si>
  <si>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</si>
  <si>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</si>
  <si>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</si>
  <si>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</si>
  <si>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</si>
  <si>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</si>
  <si>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</si>
  <si>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</si>
  <si>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</si>
  <si>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</si>
  <si>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</si>
  <si>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</si>
  <si>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</si>
  <si>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</si>
  <si>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</si>
  <si>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</si>
  <si>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</si>
  <si>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</si>
  <si>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</si>
  <si>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</si>
  <si>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</si>
  <si>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</si>
  <si>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</si>
  <si>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</si>
  <si>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</si>
  <si>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</si>
  <si>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</si>
  <si>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</si>
  <si>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</si>
  <si>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</si>
  <si>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</si>
  <si>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</si>
  <si>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</si>
  <si>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</si>
  <si>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</si>
  <si>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</si>
  <si>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</si>
  <si>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</si>
  <si>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</si>
  <si>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</si>
  <si>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</si>
  <si>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</si>
  <si>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</si>
  <si>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</si>
  <si>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</si>
  <si>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</si>
  <si>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</si>
  <si>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</si>
  <si>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</si>
  <si>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</si>
  <si>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</si>
  <si>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</si>
  <si>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</si>
  <si>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</si>
  <si>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</si>
  <si>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</si>
  <si>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</si>
  <si>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</si>
  <si>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</si>
  <si>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</si>
  <si>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</si>
  <si>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</si>
  <si>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</si>
  <si>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</si>
  <si>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</si>
  <si>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</si>
  <si>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</si>
  <si>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</si>
  <si>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</si>
  <si>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</si>
  <si>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</si>
  <si>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</si>
  <si>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</si>
  <si>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</si>
  <si>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</si>
  <si>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</si>
  <si>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</si>
  <si>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</si>
  <si>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</si>
  <si>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</si>
  <si>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</si>
  <si>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</si>
  <si>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</si>
  <si>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</si>
  <si>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</si>
  <si>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</si>
  <si>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</si>
  <si>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</si>
  <si>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</si>
  <si>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</si>
  <si>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</si>
  <si>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</si>
  <si>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</si>
  <si>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</si>
  <si>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</si>
  <si>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</si>
  <si>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</si>
  <si>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</si>
  <si>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</si>
  <si>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</si>
  <si>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</si>
  <si>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</si>
  <si>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</si>
  <si>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</si>
  <si>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</si>
  <si>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</si>
  <si>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</si>
  <si>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</si>
  <si>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</si>
  <si>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</si>
  <si>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</si>
  <si>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</si>
  <si>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</si>
  <si>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</si>
  <si>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</si>
  <si>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</si>
  <si>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</si>
  <si>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</si>
  <si>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</si>
  <si>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</si>
  <si>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</si>
  <si>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</si>
  <si>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</si>
  <si>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</si>
  <si>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</si>
  <si>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</si>
  <si>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</si>
  <si>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</si>
  <si>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</si>
  <si>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</si>
  <si>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</si>
  <si>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</si>
  <si>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</si>
  <si>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</si>
  <si>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</si>
  <si>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</si>
  <si>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</si>
  <si>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</si>
  <si>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</si>
  <si>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</si>
  <si>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</si>
  <si>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</si>
  <si>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</si>
  <si>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</si>
  <si>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</si>
  <si>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</si>
  <si>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</si>
  <si>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</si>
  <si>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</si>
  <si>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</si>
  <si>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</si>
  <si>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</si>
  <si>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</si>
  <si>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</si>
  <si>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</si>
  <si>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</si>
  <si>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</si>
  <si>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</si>
  <si>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</si>
  <si>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</si>
  <si>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</si>
  <si>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</si>
  <si>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</si>
  <si>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</si>
  <si>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</si>
  <si>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</si>
  <si>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</si>
  <si>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</si>
  <si>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</si>
  <si>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</si>
  <si>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</si>
  <si>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</si>
  <si>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</si>
  <si>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</si>
  <si>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</si>
  <si>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</si>
  <si>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</si>
  <si>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</si>
  <si>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</si>
  <si>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</si>
  <si>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</si>
  <si>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</si>
  <si>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</si>
  <si>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</si>
  <si>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</si>
  <si>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</si>
  <si>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</si>
  <si>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</si>
  <si>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</si>
  <si>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</si>
  <si>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</si>
  <si>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</si>
  <si>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</si>
  <si>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</si>
  <si>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</si>
  <si>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</si>
  <si>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</si>
  <si>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</si>
  <si>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</si>
  <si>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</si>
  <si>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</si>
  <si>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</si>
  <si>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</si>
  <si>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</si>
  <si>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</si>
  <si>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</si>
  <si>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</si>
  <si>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</si>
  <si>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</si>
  <si>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</si>
  <si>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</si>
  <si>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</si>
  <si>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</si>
  <si>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</si>
  <si>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</si>
  <si>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</si>
  <si>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</si>
  <si>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</si>
  <si>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</si>
  <si>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</si>
  <si>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</si>
  <si>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</si>
  <si>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</si>
  <si>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</si>
  <si>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</si>
  <si>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</si>
  <si>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</si>
  <si>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</si>
  <si>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</si>
  <si>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</si>
  <si>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</si>
  <si>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</si>
  <si>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</si>
  <si>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</si>
  <si>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</si>
  <si>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</si>
  <si>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</si>
  <si>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</si>
  <si>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</si>
  <si>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</si>
  <si>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</si>
  <si>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</si>
  <si>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</si>
  <si>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</si>
  <si>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</si>
  <si>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</si>
  <si>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</si>
  <si>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</si>
  <si>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</si>
  <si>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</si>
  <si>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</si>
  <si>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</si>
  <si>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</si>
  <si>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</si>
  <si>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</si>
  <si>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</si>
  <si>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</si>
  <si>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</si>
  <si>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</si>
  <si>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</si>
  <si>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</si>
  <si>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</si>
  <si>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</si>
  <si>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</si>
  <si>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</si>
  <si>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</si>
  <si>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</si>
  <si>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</si>
  <si>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</si>
  <si>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</si>
  <si>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</si>
  <si>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</si>
  <si>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</si>
  <si>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</si>
  <si>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</si>
  <si>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</si>
  <si>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</si>
  <si>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</si>
  <si>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</si>
  <si>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</si>
  <si>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</si>
  <si>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</si>
  <si>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</si>
  <si>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</si>
  <si>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</si>
  <si>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</si>
  <si>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</si>
  <si>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</si>
  <si>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</si>
  <si>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</si>
  <si>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</si>
  <si>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</si>
  <si>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</si>
  <si>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</si>
  <si>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</si>
  <si>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</si>
  <si>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</si>
  <si>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</si>
  <si>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</si>
  <si>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</si>
  <si>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</si>
  <si>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</si>
  <si>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</si>
  <si>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</si>
  <si>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</si>
  <si>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</si>
  <si>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</si>
  <si>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</si>
  <si>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</si>
  <si>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</si>
  <si>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</si>
  <si>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</si>
  <si>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</si>
  <si>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</si>
  <si>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</si>
  <si>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</si>
  <si>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</si>
  <si>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</si>
  <si>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</si>
  <si>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</si>
  <si>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</si>
  <si>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</si>
  <si>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</si>
  <si>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</si>
  <si>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</si>
  <si>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</si>
  <si>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</si>
  <si>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</si>
  <si>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</si>
  <si>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</si>
  <si>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</si>
  <si>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</si>
  <si>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</si>
  <si>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</si>
  <si>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</si>
  <si>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</si>
  <si>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</si>
  <si>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</si>
  <si>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</si>
  <si>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</si>
  <si>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</si>
  <si>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</si>
  <si>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</si>
  <si>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</si>
  <si>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</si>
  <si>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</si>
  <si>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</si>
  <si>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</si>
  <si>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</si>
  <si>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</si>
  <si>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</si>
  <si>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</si>
  <si>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</si>
  <si>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</si>
  <si>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</si>
  <si>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</si>
  <si>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</si>
  <si>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</si>
  <si>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</si>
  <si>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</si>
  <si>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</si>
  <si>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</si>
  <si>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</si>
  <si>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</si>
  <si>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</si>
  <si>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</si>
  <si>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</si>
  <si>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</si>
  <si>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</si>
  <si>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</si>
  <si>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</si>
  <si>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</si>
  <si>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</si>
  <si>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</si>
  <si>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</si>
  <si>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</si>
  <si>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</si>
  <si>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</si>
  <si>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</si>
  <si>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</si>
  <si>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</si>
  <si>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</si>
  <si>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</si>
  <si>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</si>
  <si>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</si>
  <si>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</si>
  <si>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</si>
  <si>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</si>
  <si>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</si>
  <si>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</si>
  <si>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</si>
  <si>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</si>
  <si>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</si>
  <si>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</si>
  <si>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</si>
  <si>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</si>
  <si>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</si>
  <si>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</si>
  <si>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</si>
  <si>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</si>
  <si>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</si>
  <si>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</si>
  <si>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</si>
  <si>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</si>
  <si>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</si>
  <si>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</si>
  <si>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</si>
  <si>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</si>
  <si>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</si>
  <si>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</si>
  <si>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</si>
  <si>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</si>
  <si>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</si>
  <si>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</si>
  <si>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</si>
  <si>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</si>
  <si>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</si>
  <si>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</si>
  <si>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</si>
  <si>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</si>
  <si>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</si>
  <si>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</si>
  <si>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</si>
  <si>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</si>
  <si>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</si>
  <si>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</si>
  <si>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</si>
  <si>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</si>
  <si>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</si>
  <si>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</si>
  <si>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</si>
  <si>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</si>
  <si>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</si>
  <si>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</si>
  <si>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</si>
  <si>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</si>
  <si>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</si>
  <si>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</si>
  <si>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</si>
  <si>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</si>
  <si>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</si>
  <si>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</si>
  <si>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</si>
  <si>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</si>
  <si>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</si>
  <si>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</si>
  <si>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</si>
  <si>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</si>
  <si>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</si>
  <si>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</si>
  <si>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</si>
  <si>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</si>
  <si>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</si>
  <si>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</si>
  <si>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</si>
  <si>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</si>
  <si>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</si>
  <si>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</si>
  <si>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</si>
  <si>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</si>
  <si>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</si>
  <si>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</si>
  <si>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</si>
  <si>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</si>
  <si>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</si>
  <si>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</si>
  <si>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</si>
  <si>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</si>
  <si>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</si>
  <si>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</si>
  <si>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</si>
  <si>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</si>
  <si>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</si>
  <si>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</si>
  <si>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</si>
  <si>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</si>
  <si>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</si>
  <si>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</si>
  <si>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</si>
  <si>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</si>
  <si>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</si>
  <si>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</si>
  <si>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</si>
  <si>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</si>
  <si>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</si>
  <si>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</si>
  <si>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</si>
  <si>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</si>
  <si>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</si>
  <si>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</si>
  <si>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</si>
  <si>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</si>
  <si>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</si>
  <si>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</si>
  <si>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</si>
  <si>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</si>
  <si>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</si>
  <si>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</si>
  <si>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</si>
  <si>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</si>
  <si>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</si>
  <si>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</si>
  <si>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</si>
  <si>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</si>
  <si>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</si>
  <si>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</si>
  <si>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</si>
  <si>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</si>
  <si>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</si>
  <si>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</si>
  <si>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</si>
  <si>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</si>
  <si>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</si>
  <si>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</si>
  <si>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</si>
  <si>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</si>
  <si>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</si>
  <si>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</si>
  <si>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</si>
  <si>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</si>
  <si>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</si>
  <si>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</si>
  <si>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</si>
  <si>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</si>
  <si>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</si>
  <si>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</si>
  <si>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</si>
  <si>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</si>
  <si>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</si>
  <si>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</si>
  <si>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</si>
  <si>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</si>
  <si>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</si>
  <si>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</si>
  <si>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</si>
  <si>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</si>
  <si>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</si>
  <si>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</si>
  <si>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</si>
  <si>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</si>
  <si>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</si>
  <si>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</si>
  <si>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</si>
  <si>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</si>
  <si>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</si>
  <si>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</si>
  <si>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</si>
  <si>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</si>
  <si>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</si>
  <si>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</si>
  <si>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</si>
  <si>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</si>
  <si>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</si>
  <si>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</si>
  <si>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</si>
  <si>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</si>
  <si>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</si>
  <si>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</si>
  <si>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</si>
  <si>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</si>
  <si>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</si>
  <si>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</si>
  <si>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</si>
  <si>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</si>
  <si>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</si>
  <si>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</si>
  <si>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</si>
  <si>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</si>
  <si>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</si>
  <si>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</si>
  <si>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</si>
  <si>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</si>
  <si>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</si>
  <si>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</si>
  <si>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</si>
  <si>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</si>
  <si>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</si>
  <si>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</si>
  <si>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</si>
  <si>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</si>
  <si>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</si>
  <si>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</si>
  <si>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</si>
  <si>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</si>
  <si>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</si>
  <si>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</si>
  <si>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</si>
  <si>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</si>
  <si>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</si>
  <si>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</si>
  <si>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</si>
  <si>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</si>
  <si>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</si>
  <si>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</si>
  <si>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</si>
  <si>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</si>
  <si>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</si>
  <si>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</si>
  <si>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</si>
  <si>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</si>
  <si>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</si>
  <si>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</si>
  <si>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</si>
  <si>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</si>
  <si>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</si>
  <si>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</si>
  <si>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</si>
  <si>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</si>
  <si>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</si>
  <si>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</si>
  <si>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</si>
  <si>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</si>
  <si>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</si>
  <si>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</si>
  <si>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</si>
  <si>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</si>
  <si>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</si>
  <si>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</si>
  <si>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</si>
  <si>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</si>
  <si>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</si>
  <si>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</si>
  <si>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</si>
  <si>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</si>
  <si>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</si>
  <si>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</si>
  <si>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</si>
  <si>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</si>
  <si>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</si>
  <si>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</si>
  <si>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</si>
  <si>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</si>
  <si>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</si>
  <si>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</si>
  <si>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</si>
  <si>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</si>
  <si>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</si>
  <si>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</si>
  <si>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</si>
  <si>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</si>
  <si>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</si>
  <si>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</si>
  <si>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</si>
  <si>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</si>
  <si>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</si>
  <si>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</si>
  <si>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</si>
  <si>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</si>
  <si>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</si>
  <si>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</si>
  <si>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</si>
  <si>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</si>
  <si>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</si>
  <si>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</si>
  <si>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</si>
  <si>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</si>
  <si>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</si>
  <si>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</si>
  <si>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</si>
  <si>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</si>
  <si>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</si>
  <si>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</si>
  <si>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</si>
  <si>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</si>
  <si>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</si>
  <si>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</si>
  <si>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</si>
  <si>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</si>
  <si>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</si>
  <si>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</si>
  <si>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</si>
  <si>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</si>
  <si>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</si>
  <si>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</si>
  <si>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</si>
  <si>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</si>
  <si>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</si>
  <si>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</si>
  <si>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</si>
  <si>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</si>
  <si>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</si>
  <si>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</si>
  <si>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</si>
  <si>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</si>
  <si>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</si>
  <si>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</si>
  <si>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</si>
  <si>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</si>
  <si>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</si>
  <si>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</si>
  <si>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</si>
  <si>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</si>
  <si>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</si>
  <si>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</si>
  <si>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</si>
  <si>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</si>
  <si>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</si>
  <si>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</si>
  <si>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</si>
  <si>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</si>
  <si>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</si>
  <si>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</si>
  <si>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</si>
  <si>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</si>
  <si>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</si>
  <si>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</si>
  <si>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</si>
  <si>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</si>
  <si>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</si>
  <si>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</si>
  <si>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</si>
  <si>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</si>
  <si>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</si>
  <si>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</si>
  <si>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</si>
  <si>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</si>
  <si>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</si>
  <si>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</si>
  <si>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</si>
  <si>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</si>
  <si>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</si>
  <si>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</si>
  <si>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</si>
  <si>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</si>
  <si>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</si>
  <si>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</si>
  <si>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</si>
  <si>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</si>
  <si>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</si>
  <si>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</si>
  <si>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</si>
  <si>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</si>
  <si>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</si>
  <si>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</si>
  <si>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</si>
  <si>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</si>
  <si>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</si>
  <si>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</si>
  <si>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</si>
  <si>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</si>
  <si>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</si>
  <si>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</si>
  <si>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</si>
  <si>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</si>
  <si>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</si>
  <si>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</si>
  <si>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</si>
  <si>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</si>
  <si>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</si>
  <si>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</si>
  <si>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</si>
  <si>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</si>
  <si>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</si>
  <si>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</si>
  <si>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</si>
  <si>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</si>
  <si>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</si>
  <si>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</si>
  <si>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</si>
  <si>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</si>
  <si>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</si>
  <si>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</si>
  <si>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</si>
  <si>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</si>
  <si>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</si>
  <si>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</si>
  <si>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</si>
  <si>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</si>
  <si>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</si>
  <si>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</si>
  <si>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</si>
  <si>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</si>
  <si>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</si>
  <si>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</si>
  <si>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</si>
  <si>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</si>
  <si>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</si>
  <si>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</si>
  <si>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</si>
  <si>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</si>
  <si>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</si>
  <si>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</si>
  <si>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</si>
  <si>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</si>
  <si>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</si>
  <si>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</si>
  <si>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</si>
  <si>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</si>
  <si>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</si>
  <si>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</si>
  <si>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</si>
  <si>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</si>
  <si>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</si>
  <si>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</si>
  <si>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</si>
  <si>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</si>
  <si>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</si>
  <si>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</si>
  <si>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</si>
  <si>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</si>
  <si>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</si>
  <si>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</si>
  <si>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</si>
  <si>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</si>
  <si>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</si>
  <si>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</si>
  <si>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</si>
  <si>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</si>
  <si>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</si>
  <si>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</si>
  <si>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</si>
  <si>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</si>
  <si>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</si>
  <si>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</si>
  <si>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</si>
  <si>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</si>
  <si>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</si>
  <si>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</si>
  <si>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</si>
  <si>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</si>
  <si>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</si>
  <si>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</si>
  <si>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</si>
  <si>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</si>
  <si>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</si>
  <si>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</si>
  <si>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</si>
  <si>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</si>
  <si>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</si>
  <si>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</si>
  <si>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</si>
  <si>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</si>
  <si>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</si>
  <si>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</si>
  <si>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</si>
  <si>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</si>
  <si>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</si>
  <si>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</si>
  <si>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</si>
  <si>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</si>
  <si>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</si>
  <si>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</si>
  <si>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</si>
  <si>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</si>
  <si>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</si>
  <si>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</si>
  <si>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</si>
  <si>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</si>
  <si>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</si>
  <si>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</si>
  <si>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</si>
  <si>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</si>
  <si>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</si>
  <si>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</si>
  <si>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</si>
  <si>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</si>
  <si>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</si>
  <si>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</si>
  <si>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</si>
  <si>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</si>
  <si>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</si>
  <si>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</si>
  <si>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</si>
  <si>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</si>
  <si>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</si>
  <si>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</si>
  <si>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</si>
  <si>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</si>
  <si>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</si>
  <si>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</si>
  <si>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</si>
  <si>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</si>
  <si>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</si>
  <si>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</si>
  <si>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</si>
  <si>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</si>
  <si>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</si>
  <si>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</si>
  <si>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</si>
  <si>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</si>
  <si>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</si>
  <si>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</si>
  <si>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</si>
  <si>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</si>
  <si>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</si>
  <si>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</si>
  <si>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</si>
  <si>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</si>
  <si>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</si>
  <si>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</si>
  <si>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</si>
  <si>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</si>
  <si>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</si>
  <si>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</si>
  <si>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</si>
  <si>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</si>
  <si>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</si>
  <si>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</si>
  <si>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</si>
  <si>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</si>
  <si>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</si>
  <si>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</si>
  <si>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</si>
  <si>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</si>
  <si>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</si>
  <si>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</si>
  <si>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</si>
  <si>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</si>
  <si>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</si>
  <si>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</si>
  <si>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</si>
  <si>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</si>
  <si>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</si>
  <si>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</si>
  <si>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</si>
  <si>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</si>
  <si>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</si>
  <si>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</si>
  <si>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</si>
  <si>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</si>
  <si>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</si>
  <si>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</si>
  <si>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</si>
  <si>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</si>
  <si>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</si>
  <si>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</si>
  <si>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</si>
  <si>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</si>
  <si>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</si>
  <si>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</si>
  <si>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</si>
  <si>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</si>
  <si>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</si>
  <si>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</si>
  <si>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</si>
  <si>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</si>
  <si>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</si>
  <si>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</si>
  <si>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</si>
  <si>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</si>
  <si>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</si>
  <si>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</si>
  <si>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</si>
  <si>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</si>
  <si>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</si>
  <si>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</si>
  <si>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</si>
  <si>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</si>
  <si>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</si>
  <si>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</si>
  <si>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</si>
  <si>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</si>
  <si>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</si>
  <si>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</si>
  <si>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</si>
  <si>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</si>
  <si>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</si>
  <si>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</si>
  <si>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</si>
  <si>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</si>
  <si>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</si>
  <si>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</si>
  <si>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</si>
  <si>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</si>
  <si>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</si>
  <si>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</si>
  <si>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</si>
  <si>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</si>
  <si>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</si>
  <si>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</si>
  <si>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</si>
  <si>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</si>
  <si>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</si>
  <si>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</si>
  <si>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</si>
  <si>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</si>
  <si>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</si>
  <si>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</si>
  <si>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</si>
  <si>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</si>
  <si>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</si>
  <si>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</si>
  <si>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</si>
  <si>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</si>
  <si>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</si>
  <si>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</si>
  <si>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</si>
  <si>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</si>
  <si>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</si>
  <si>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</si>
  <si>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</si>
  <si>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</si>
  <si>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</si>
  <si>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</si>
  <si>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</si>
  <si>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</si>
  <si>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</si>
  <si>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</si>
  <si>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</si>
  <si>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</si>
  <si>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</si>
  <si>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</si>
  <si>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</si>
  <si>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</si>
  <si>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</si>
  <si>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</si>
  <si>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</si>
  <si>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</si>
  <si>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</si>
  <si>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</si>
  <si>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</si>
  <si>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</si>
  <si>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</si>
  <si>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</si>
  <si>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</si>
  <si>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</si>
  <si>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</si>
  <si>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</si>
  <si>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</si>
  <si>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</si>
  <si>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</si>
  <si>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</si>
  <si>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</si>
  <si>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</si>
  <si>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</si>
  <si>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</si>
  <si>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</si>
  <si>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</si>
  <si>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</si>
  <si>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</si>
  <si>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</si>
  <si>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</si>
  <si>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</si>
  <si>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</si>
  <si>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</si>
  <si>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</si>
  <si>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</si>
  <si>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</si>
  <si>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</si>
  <si>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</si>
  <si>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</si>
  <si>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</si>
  <si>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</si>
  <si>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</si>
  <si>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</si>
  <si>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</si>
  <si>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</si>
  <si>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</si>
  <si>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</si>
  <si>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</si>
  <si>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</si>
  <si>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</si>
  <si>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</si>
  <si>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</si>
  <si>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</si>
  <si>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</si>
  <si>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</si>
  <si>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</si>
  <si>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</si>
  <si>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</si>
  <si>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</si>
  <si>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</si>
  <si>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</si>
  <si>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</si>
  <si>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</si>
  <si>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</si>
  <si>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</si>
  <si>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</si>
  <si>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</si>
  <si>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</si>
  <si>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</si>
  <si>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</si>
  <si>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</si>
  <si>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</si>
  <si>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</si>
  <si>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</si>
  <si>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</si>
  <si>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</si>
  <si>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</si>
  <si>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</si>
  <si>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</si>
  <si>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</si>
  <si>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</si>
  <si>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</si>
  <si>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</si>
  <si>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</si>
  <si>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</si>
  <si>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</si>
  <si>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</si>
  <si>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</si>
  <si>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</si>
  <si>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</si>
  <si>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</si>
  <si>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</si>
  <si>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</si>
  <si>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</si>
  <si>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</si>
  <si>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</si>
  <si>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</si>
  <si>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</si>
  <si>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</si>
  <si>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</si>
  <si>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</si>
  <si>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</si>
  <si>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</si>
  <si>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</si>
  <si>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</si>
  <si>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</si>
  <si>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</si>
  <si>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</si>
  <si>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</si>
  <si>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</si>
  <si>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</si>
  <si>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</si>
  <si>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</si>
  <si>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</si>
  <si>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</si>
  <si>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</si>
  <si>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</si>
  <si>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</si>
  <si>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</si>
  <si>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</si>
  <si>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</si>
  <si>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</si>
  <si>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</si>
  <si>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</si>
  <si>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</si>
  <si>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</si>
  <si>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</si>
  <si>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</si>
  <si>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</si>
  <si>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</si>
  <si>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</si>
  <si>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</si>
  <si>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</si>
  <si>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</si>
  <si>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</si>
  <si>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</si>
  <si>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</si>
  <si>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</si>
  <si>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</si>
  <si>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</si>
  <si>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</si>
  <si>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</si>
  <si>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</si>
  <si>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</si>
  <si>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</si>
  <si>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</si>
  <si>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</si>
  <si>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</si>
  <si>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</si>
  <si>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</si>
  <si>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</si>
  <si>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</si>
  <si>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</si>
  <si>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</si>
  <si>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</si>
  <si>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</si>
  <si>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</si>
  <si>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</si>
  <si>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</si>
  <si>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</si>
  <si>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</si>
  <si>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</si>
  <si>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</si>
  <si>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</si>
  <si>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</si>
  <si>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</si>
  <si>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</si>
  <si>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</si>
  <si>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</si>
  <si>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</si>
  <si>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</si>
  <si>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</si>
  <si>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</si>
  <si>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</si>
  <si>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</si>
  <si>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</si>
  <si>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</si>
  <si>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</si>
  <si>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</si>
  <si>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</si>
  <si>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</si>
  <si>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</si>
  <si>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</si>
  <si>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</si>
  <si>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</si>
  <si>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</si>
  <si>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</si>
  <si>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</si>
  <si>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</si>
  <si>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</si>
  <si>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</si>
  <si>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</si>
  <si>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</si>
  <si>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</si>
  <si>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</si>
  <si>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</si>
  <si>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</si>
  <si>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</si>
  <si>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</si>
  <si>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</si>
  <si>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</si>
  <si>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</si>
  <si>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</si>
  <si>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</si>
  <si>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</si>
  <si>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</si>
  <si>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</si>
  <si>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</si>
  <si>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</si>
  <si>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</si>
  <si>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</si>
  <si>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</si>
  <si>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</si>
  <si>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</si>
  <si>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</si>
  <si>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</si>
  <si>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</si>
  <si>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</si>
  <si>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</si>
  <si>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</si>
  <si>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</si>
  <si>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</si>
  <si>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</si>
  <si>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</si>
  <si>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</si>
  <si>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</si>
  <si>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</si>
  <si>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</si>
  <si>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</si>
  <si>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</si>
  <si>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</si>
  <si>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</si>
  <si>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</si>
  <si>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</si>
  <si>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</si>
  <si>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</si>
  <si>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</si>
  <si>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</si>
  <si>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</si>
  <si>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</si>
  <si>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</si>
  <si>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</si>
  <si>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</si>
  <si>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</si>
  <si>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</si>
  <si>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</si>
  <si>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</si>
  <si>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</si>
  <si>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</si>
  <si>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</si>
  <si>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</si>
  <si>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</si>
  <si>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</si>
  <si>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</si>
  <si>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</si>
  <si>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</si>
  <si>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</si>
  <si>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</si>
  <si>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</si>
  <si>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</si>
  <si>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</si>
  <si>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</si>
  <si>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</si>
  <si>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</si>
  <si>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</si>
  <si>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</si>
  <si>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</si>
  <si>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</si>
  <si>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</si>
  <si>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</si>
  <si>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</si>
  <si>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</si>
  <si>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</si>
  <si>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</si>
  <si>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</si>
  <si>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</si>
  <si>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</si>
  <si>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</si>
  <si>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</si>
  <si>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</si>
  <si>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</si>
  <si>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</si>
  <si>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</si>
  <si>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</si>
  <si>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</si>
  <si>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</si>
  <si>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</si>
  <si>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</si>
  <si>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</si>
  <si>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</si>
  <si>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</si>
  <si>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</si>
  <si>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</si>
  <si>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</si>
  <si>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</si>
  <si>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</si>
  <si>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</si>
  <si>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</si>
  <si>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</si>
  <si>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</si>
  <si>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</si>
  <si>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</si>
  <si>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</si>
  <si>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</si>
  <si>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</si>
  <si>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</si>
  <si>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</si>
  <si>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</si>
  <si>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</si>
  <si>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</si>
  <si>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</si>
  <si>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</si>
  <si>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</si>
  <si>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</si>
  <si>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</si>
  <si>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</si>
  <si>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</si>
  <si>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</si>
  <si>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</si>
  <si>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</si>
  <si>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</si>
  <si>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</si>
  <si>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</si>
  <si>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</si>
  <si>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</si>
  <si>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</si>
  <si>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</si>
  <si>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</si>
  <si>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</si>
  <si>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</si>
  <si>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</si>
  <si>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</si>
  <si>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</si>
  <si>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</si>
  <si>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</si>
  <si>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</si>
  <si>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</si>
  <si>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</si>
  <si>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</si>
  <si>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</si>
  <si>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</si>
  <si>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</si>
  <si>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</si>
  <si>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</si>
  <si>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</si>
  <si>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</si>
  <si>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</si>
  <si>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</si>
  <si>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</si>
  <si>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</si>
  <si>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</si>
  <si>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</si>
  <si>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</si>
  <si>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</si>
  <si>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</si>
  <si>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</si>
  <si>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</si>
  <si>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</si>
  <si>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</si>
  <si>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</si>
  <si>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</si>
  <si>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</si>
  <si>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</si>
  <si>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</si>
  <si>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</si>
  <si>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</si>
  <si>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</si>
  <si>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</si>
  <si>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</si>
  <si>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</si>
  <si>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</si>
  <si>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</si>
  <si>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</si>
  <si>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</si>
  <si>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</si>
  <si>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</si>
  <si>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</si>
  <si>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</si>
  <si>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</si>
  <si>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</si>
  <si>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</si>
  <si>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</si>
  <si>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</si>
  <si>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</si>
  <si>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</si>
  <si>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</si>
  <si>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</si>
  <si>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</si>
  <si>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</si>
  <si>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</si>
  <si>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</si>
  <si>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</si>
  <si>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</si>
  <si>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</si>
  <si>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</si>
  <si>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</si>
  <si>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</si>
  <si>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</si>
  <si>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</si>
  <si>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</si>
  <si>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</si>
  <si>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</si>
  <si>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</si>
  <si>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</si>
  <si>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</si>
  <si>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</si>
  <si>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</si>
  <si>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</si>
  <si>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</si>
  <si>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</si>
  <si>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</si>
  <si>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</si>
  <si>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</si>
  <si>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</si>
  <si>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</si>
  <si>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</si>
  <si>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</si>
  <si>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</si>
  <si>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</si>
  <si>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</si>
  <si>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</si>
  <si>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</si>
  <si>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</si>
  <si>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</si>
  <si>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</si>
  <si>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</si>
  <si>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</si>
  <si>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</si>
  <si>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</si>
  <si>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</si>
  <si>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</si>
  <si>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</si>
  <si>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</si>
  <si>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</si>
  <si>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</si>
  <si>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</si>
  <si>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</si>
  <si>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</si>
  <si>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</si>
  <si>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</si>
  <si>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</si>
  <si>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</si>
  <si>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</si>
  <si>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</si>
  <si>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</si>
  <si>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</si>
  <si>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</si>
  <si>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</si>
  <si>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</si>
  <si>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</si>
  <si>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</si>
  <si>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</si>
  <si>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</si>
  <si>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</si>
  <si>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</si>
  <si>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</si>
  <si>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</si>
  <si>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</si>
  <si>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</si>
  <si>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</si>
  <si>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</si>
  <si>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</si>
  <si>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</si>
  <si>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</si>
  <si>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</si>
  <si>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</si>
  <si>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</si>
  <si>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</si>
  <si>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</si>
  <si>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</si>
  <si>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</si>
  <si>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</si>
  <si>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</si>
  <si>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</si>
  <si>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</si>
  <si>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</si>
  <si>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</si>
  <si>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</si>
  <si>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</si>
  <si>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</si>
  <si>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</si>
  <si>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</si>
  <si>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</si>
  <si>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</si>
  <si>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</si>
  <si>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</si>
  <si>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</si>
  <si>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</si>
  <si>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</si>
  <si>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</si>
  <si>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</si>
  <si>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</si>
  <si>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</si>
  <si>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</si>
  <si>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</si>
  <si>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</si>
  <si>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</si>
  <si>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</si>
  <si>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</si>
  <si>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</si>
  <si>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</si>
  <si>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</si>
  <si>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</si>
  <si>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</si>
  <si>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</si>
  <si>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</si>
  <si>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</si>
  <si>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</si>
  <si>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</si>
  <si>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</si>
  <si>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</si>
  <si>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</si>
  <si>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</si>
  <si>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</si>
  <si>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</si>
  <si>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</si>
  <si>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</si>
  <si>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</si>
  <si>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</si>
  <si>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</si>
  <si>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</si>
  <si>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</si>
  <si>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</si>
  <si>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</si>
  <si>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</si>
  <si>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</si>
  <si>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</si>
  <si>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</si>
  <si>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</si>
  <si>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</si>
  <si>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</si>
  <si>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</si>
  <si>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</si>
  <si>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</si>
  <si>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</si>
  <si>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</si>
  <si>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</si>
  <si>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</si>
  <si>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</si>
  <si>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</si>
  <si>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</si>
  <si>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</si>
  <si>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</si>
  <si>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</si>
  <si>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</si>
  <si>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</si>
  <si>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</si>
  <si>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</si>
  <si>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</si>
  <si>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</si>
  <si>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</si>
  <si>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</si>
  <si>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</si>
  <si>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</si>
  <si>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</si>
  <si>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</si>
  <si>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</si>
  <si>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</si>
  <si>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</si>
  <si>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</si>
  <si>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</si>
  <si>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</si>
  <si>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</si>
  <si>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</si>
  <si>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</si>
  <si>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</si>
  <si>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</si>
  <si>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</si>
  <si>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</si>
  <si>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</si>
  <si>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</si>
  <si>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</si>
  <si>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</si>
  <si>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</si>
  <si>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</si>
  <si>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</si>
  <si>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</si>
  <si>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</si>
  <si>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</si>
  <si>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</si>
  <si>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</si>
  <si>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</si>
  <si>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</si>
  <si>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</si>
  <si>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</si>
  <si>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</si>
  <si>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</si>
  <si>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</si>
  <si>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</si>
  <si>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</si>
  <si>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</si>
  <si>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</si>
  <si>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</si>
  <si>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</si>
  <si>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</si>
  <si>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</si>
  <si>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</si>
  <si>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</si>
  <si>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</si>
  <si>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</si>
  <si>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</si>
  <si>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</si>
  <si>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</si>
  <si>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</si>
  <si>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</si>
  <si>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</si>
  <si>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</si>
  <si>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</si>
  <si>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</si>
  <si>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</si>
  <si>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</si>
  <si>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</si>
  <si>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</si>
  <si>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</si>
  <si>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</si>
  <si>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</si>
  <si>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</si>
  <si>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</si>
  <si>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</si>
  <si>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</si>
  <si>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</si>
  <si>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</si>
  <si>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</si>
  <si>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</si>
  <si>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</si>
  <si>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</si>
  <si>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</si>
  <si>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</si>
  <si>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</si>
  <si>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</si>
  <si>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</si>
  <si>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</si>
  <si>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</si>
  <si>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</si>
  <si>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</si>
  <si>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</si>
  <si>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</si>
  <si>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</si>
  <si>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</si>
  <si>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</si>
  <si>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</si>
  <si>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</si>
  <si>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</si>
  <si>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</si>
  <si>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</si>
  <si>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</si>
  <si>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</si>
  <si>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</si>
  <si>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</si>
  <si>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</si>
  <si>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</si>
  <si>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</si>
  <si>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</si>
  <si>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</si>
  <si>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</si>
  <si>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</si>
  <si>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</si>
  <si>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</si>
  <si>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</si>
  <si>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</si>
  <si>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</si>
  <si>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</si>
  <si>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</si>
  <si>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</si>
  <si>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</si>
  <si>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</si>
  <si>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</si>
  <si>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</si>
  <si>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</si>
  <si>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</si>
  <si>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</si>
  <si>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</si>
  <si>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</si>
  <si>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</si>
  <si>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</si>
  <si>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</si>
  <si>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</si>
  <si>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</si>
  <si>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</si>
  <si>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</si>
  <si>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</si>
  <si>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</si>
  <si>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</si>
  <si>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</si>
  <si>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</si>
  <si>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</si>
  <si>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</si>
  <si>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</si>
  <si>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</si>
  <si>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</si>
  <si>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</si>
  <si>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</si>
  <si>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</si>
  <si>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</si>
  <si>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</si>
  <si>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</si>
  <si>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</si>
  <si>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</si>
  <si>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</si>
  <si>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</si>
  <si>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</si>
  <si>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</si>
  <si>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</si>
  <si>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</si>
  <si>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</si>
  <si>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</si>
  <si>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</si>
  <si>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</si>
  <si>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</si>
  <si>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</si>
  <si>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</si>
  <si>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</si>
  <si>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</si>
  <si>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</si>
  <si>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</si>
  <si>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</si>
  <si>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</si>
  <si>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</si>
  <si>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</si>
  <si>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</si>
  <si>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</si>
  <si>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</si>
  <si>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</si>
  <si>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</si>
  <si>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</si>
  <si>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</si>
  <si>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</si>
  <si>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</si>
  <si>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</si>
  <si>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</si>
  <si>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</si>
  <si>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</si>
  <si>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</si>
  <si>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</si>
  <si>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</si>
  <si>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</si>
  <si>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</si>
  <si>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</si>
  <si>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</si>
  <si>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</si>
  <si>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</si>
  <si>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</si>
  <si>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</si>
  <si>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</si>
  <si>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</si>
  <si>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</si>
  <si>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</si>
  <si>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</si>
  <si>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</si>
  <si>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</si>
  <si>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</si>
  <si>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</si>
  <si>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</si>
  <si>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</si>
  <si>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</si>
  <si>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</si>
  <si>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</si>
  <si>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</si>
  <si>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</si>
  <si>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</si>
  <si>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</si>
  <si>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</si>
  <si>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</si>
  <si>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</si>
  <si>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</si>
  <si>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</si>
  <si>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</si>
  <si>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</si>
  <si>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</si>
  <si>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</si>
  <si>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</si>
  <si>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</si>
  <si>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</si>
  <si>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</si>
  <si>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</si>
  <si>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</si>
  <si>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</si>
  <si>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</si>
  <si>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</si>
  <si>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</si>
  <si>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</si>
  <si>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</si>
  <si>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</si>
  <si>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</si>
  <si>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</si>
  <si>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</si>
  <si>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</si>
  <si>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</si>
  <si>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</si>
  <si>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</si>
  <si>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</si>
  <si>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</si>
  <si>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</si>
  <si>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</si>
  <si>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</si>
  <si>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</si>
  <si>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</si>
  <si>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</si>
  <si>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</si>
  <si>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</si>
  <si>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</si>
  <si>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</si>
  <si>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</si>
  <si>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</si>
  <si>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</si>
  <si>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</si>
  <si>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</si>
  <si>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</si>
  <si>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</si>
  <si>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</si>
  <si>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</si>
  <si>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</si>
  <si>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</si>
  <si>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</si>
  <si>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</si>
  <si>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</si>
  <si>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</si>
  <si>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</si>
  <si>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</si>
  <si>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</si>
  <si>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</si>
  <si>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</si>
  <si>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</si>
  <si>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</si>
  <si>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</si>
  <si>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</si>
  <si>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</si>
  <si>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</si>
  <si>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</si>
  <si>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</si>
  <si>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</si>
  <si>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</si>
  <si>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</si>
  <si>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</si>
  <si>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</si>
  <si>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</si>
  <si>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</si>
  <si>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</si>
  <si>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</si>
  <si>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</si>
  <si>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</si>
  <si>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</si>
  <si>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</si>
  <si>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</si>
  <si>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</si>
  <si>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</si>
  <si>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</si>
  <si>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</si>
  <si>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</si>
  <si>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</si>
  <si>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</si>
  <si>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</si>
  <si>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</si>
  <si>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</si>
  <si>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</si>
  <si>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</si>
  <si>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</si>
  <si>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</si>
  <si>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</si>
  <si>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</si>
  <si>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</si>
  <si>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</si>
  <si>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</si>
  <si>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</si>
  <si>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</si>
  <si>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</si>
  <si>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</si>
  <si>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</si>
  <si>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</si>
  <si>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</si>
  <si>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</si>
  <si>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</si>
  <si>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</si>
  <si>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</si>
  <si>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</si>
  <si>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</si>
  <si>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</si>
  <si>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</si>
  <si>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</si>
  <si>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</si>
  <si>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</si>
  <si>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</si>
  <si>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</si>
  <si>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</si>
  <si>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</si>
  <si>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</si>
  <si>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</si>
  <si>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</si>
  <si>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</si>
  <si>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</si>
  <si>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</si>
  <si>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</si>
  <si>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</si>
  <si>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</si>
  <si>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</si>
  <si>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</si>
  <si>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</si>
  <si>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</si>
  <si>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</si>
  <si>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</si>
  <si>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</si>
  <si>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</si>
  <si>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</si>
  <si>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</si>
  <si>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</si>
  <si>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</si>
  <si>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</si>
  <si>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</si>
  <si>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</si>
  <si>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</si>
  <si>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</si>
  <si>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</si>
  <si>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</si>
  <si>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</si>
  <si>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</si>
  <si>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</si>
  <si>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</si>
  <si>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</si>
  <si>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</si>
  <si>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</si>
  <si>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</si>
  <si>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</si>
  <si>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</si>
  <si>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</si>
  <si>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</si>
  <si>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</si>
  <si>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</si>
  <si>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</si>
  <si>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</si>
  <si>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</si>
  <si>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</si>
  <si>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</si>
  <si>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</si>
  <si>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</si>
  <si>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</si>
  <si>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</si>
  <si>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</si>
  <si>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</si>
  <si>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</si>
  <si>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</si>
  <si>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</si>
  <si>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</si>
  <si>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</si>
  <si>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</si>
  <si>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</si>
  <si>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</si>
  <si>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</si>
  <si>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</si>
  <si>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</si>
  <si>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</si>
  <si>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</si>
  <si>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</si>
  <si>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</si>
  <si>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</si>
  <si>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</si>
  <si>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</si>
  <si>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</si>
  <si>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</si>
  <si>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</si>
  <si>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</si>
  <si>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</si>
  <si>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</si>
  <si>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</si>
  <si>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</si>
  <si>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</si>
  <si>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</si>
  <si>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</si>
  <si>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</si>
  <si>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</si>
  <si>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</si>
  <si>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</si>
  <si>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</si>
  <si>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</si>
  <si>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</si>
  <si>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</si>
  <si>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</si>
  <si>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</si>
  <si>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</si>
  <si>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</si>
  <si>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</si>
  <si>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</si>
  <si>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</si>
  <si>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</si>
  <si>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</si>
  <si>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</si>
  <si>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</si>
  <si>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</si>
  <si>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</si>
  <si>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</si>
  <si>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</si>
  <si>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</si>
  <si>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</si>
  <si>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</si>
  <si>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</si>
  <si>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</si>
  <si>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</si>
  <si>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</si>
  <si>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</si>
  <si>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</si>
  <si>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</si>
  <si>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</si>
  <si>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</si>
  <si>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</si>
  <si>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</si>
  <si>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</si>
  <si>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</si>
  <si>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</si>
  <si>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</si>
  <si>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</si>
  <si>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</si>
  <si>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</si>
  <si>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</si>
  <si>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</si>
  <si>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</si>
  <si>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</si>
  <si>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</si>
  <si>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</si>
  <si>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</si>
  <si>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</si>
  <si>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</si>
  <si>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</si>
  <si>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</si>
  <si>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</si>
  <si>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</si>
  <si>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</si>
  <si>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</si>
  <si>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</si>
  <si>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</si>
  <si>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</si>
  <si>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</si>
  <si>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</si>
  <si>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</si>
  <si>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</si>
  <si>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</si>
  <si>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</si>
  <si>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</si>
  <si>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</si>
  <si>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</si>
  <si>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</si>
  <si>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</si>
  <si>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</si>
  <si>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</si>
  <si>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</si>
  <si>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</si>
  <si>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</si>
  <si>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</si>
  <si>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</si>
  <si>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</si>
  <si>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</si>
  <si>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</si>
  <si>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</si>
  <si>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</si>
  <si>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</si>
  <si>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</si>
  <si>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</si>
  <si>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</si>
  <si>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</si>
  <si>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</si>
  <si>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</si>
  <si>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</si>
  <si>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</si>
  <si>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</si>
  <si>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</si>
  <si>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</si>
  <si>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</si>
  <si>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</si>
  <si>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</si>
  <si>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</si>
  <si>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</si>
  <si>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</si>
  <si>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</si>
  <si>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</si>
  <si>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</si>
  <si>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</si>
  <si>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</si>
  <si>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</si>
  <si>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</si>
  <si>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</si>
  <si>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</si>
  <si>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</si>
  <si>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</si>
  <si>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</si>
  <si>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</si>
  <si>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</si>
  <si>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</si>
  <si>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</si>
  <si>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</si>
  <si>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</si>
  <si>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</si>
  <si>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</si>
  <si>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</si>
  <si>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</si>
  <si>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</si>
  <si>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</si>
  <si>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</si>
  <si>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</si>
  <si>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</si>
  <si>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</si>
  <si>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</si>
  <si>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</si>
  <si>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</si>
  <si>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</si>
  <si>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</si>
  <si>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</si>
  <si>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</si>
  <si>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</si>
  <si>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</si>
  <si>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</si>
  <si>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</si>
  <si>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</si>
  <si>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</si>
  <si>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</si>
  <si>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</si>
  <si>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</si>
  <si>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</si>
  <si>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</si>
  <si>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</si>
  <si>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</si>
  <si>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</si>
  <si>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</si>
  <si>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</si>
  <si>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</si>
  <si>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</si>
  <si>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</si>
  <si>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</si>
  <si>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</si>
  <si>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</si>
  <si>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</si>
  <si>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</si>
  <si>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</si>
  <si>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</si>
  <si>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</si>
  <si>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</si>
  <si>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</si>
  <si>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</si>
  <si>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</si>
  <si>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</si>
  <si>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</si>
  <si>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</si>
  <si>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</si>
  <si>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</si>
  <si>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</si>
  <si>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</si>
  <si>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</si>
  <si>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</si>
  <si>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</si>
  <si>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</si>
  <si>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</si>
  <si>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</si>
  <si>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</si>
  <si>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</si>
  <si>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</si>
  <si>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</si>
  <si>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</si>
  <si>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</si>
  <si>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</si>
  <si>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</si>
  <si>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</si>
  <si>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</si>
  <si>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</si>
  <si>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</si>
  <si>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</si>
  <si>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</si>
  <si>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</si>
  <si>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</si>
  <si>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</si>
  <si>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</si>
  <si>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</si>
  <si>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</si>
  <si>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</si>
  <si>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</si>
  <si>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</si>
  <si>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</si>
  <si>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</si>
  <si>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</si>
  <si>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</si>
  <si>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</si>
  <si>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</si>
  <si>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</si>
  <si>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</si>
  <si>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</si>
  <si>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</si>
  <si>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</si>
  <si>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</si>
  <si>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</si>
  <si>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</si>
  <si>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</si>
  <si>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</si>
  <si>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</si>
  <si>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</si>
  <si>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</si>
  <si>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</si>
  <si>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</si>
  <si>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</si>
  <si>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</si>
  <si>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</si>
  <si>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</si>
  <si>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</si>
  <si>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</si>
  <si>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</si>
  <si>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</si>
  <si>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</si>
  <si>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</si>
  <si>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</si>
  <si>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</si>
  <si>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</si>
  <si>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</si>
  <si>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</si>
  <si>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</si>
  <si>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</si>
  <si>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</si>
  <si>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</si>
  <si>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</si>
  <si>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</si>
  <si>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</si>
  <si>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</si>
  <si>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</si>
  <si>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</si>
  <si>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</si>
  <si>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</si>
  <si>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</si>
  <si>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</si>
  <si>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</si>
  <si>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</si>
  <si>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</si>
  <si>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</si>
  <si>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</si>
  <si>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</si>
  <si>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</si>
  <si>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</si>
  <si>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</si>
  <si>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</si>
  <si>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</si>
  <si>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</si>
  <si>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</si>
  <si>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</si>
  <si>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</si>
  <si>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</si>
  <si>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</si>
  <si>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</si>
  <si>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</si>
  <si>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</si>
  <si>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</si>
  <si>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</si>
  <si>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</si>
  <si>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</si>
  <si>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</si>
  <si>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</si>
  <si>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</si>
  <si>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</si>
  <si>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</si>
  <si>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</si>
  <si>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</si>
  <si>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</si>
  <si>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</si>
  <si>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</si>
  <si>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</si>
  <si>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</si>
  <si>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</si>
  <si>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</si>
  <si>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</si>
  <si>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</si>
  <si>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</si>
  <si>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</si>
  <si>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</si>
  <si>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</si>
  <si>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</si>
  <si>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</si>
  <si>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</si>
  <si>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</si>
  <si>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</si>
  <si>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</si>
  <si>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</si>
  <si>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</si>
  <si>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</si>
  <si>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</si>
  <si>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</si>
  <si>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</si>
  <si>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</si>
  <si>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</si>
  <si>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</si>
  <si>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</si>
  <si>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</si>
  <si>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</si>
  <si>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</si>
  <si>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</si>
  <si>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</si>
  <si>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</si>
  <si>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</si>
  <si>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</si>
  <si>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</si>
  <si>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</si>
  <si>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</si>
  <si>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</si>
  <si>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</si>
  <si>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</si>
  <si>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</si>
  <si>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</si>
  <si>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</si>
  <si>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</si>
  <si>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</si>
  <si>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</si>
  <si>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</si>
  <si>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</si>
  <si>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</si>
  <si>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</si>
  <si>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</si>
  <si>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</si>
  <si>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</si>
  <si>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</si>
  <si>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</si>
  <si>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</si>
  <si>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</si>
  <si>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</si>
  <si>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</si>
  <si>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</si>
  <si>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</si>
  <si>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</si>
  <si>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</si>
  <si>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</si>
  <si>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</si>
  <si>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</si>
  <si>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</si>
  <si>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</si>
  <si>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</si>
  <si>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</si>
  <si>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</si>
  <si>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</si>
  <si>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</si>
  <si>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</si>
  <si>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</si>
  <si>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</si>
  <si>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</si>
  <si>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</si>
  <si>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</si>
  <si>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</si>
  <si>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</si>
  <si>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</si>
  <si>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</si>
  <si>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</si>
  <si>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</si>
  <si>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</si>
  <si>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</si>
  <si>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</si>
  <si>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</si>
  <si>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</si>
  <si>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</si>
  <si>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</si>
  <si>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</si>
  <si>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</si>
  <si>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</si>
  <si>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</si>
  <si>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</si>
  <si>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</si>
  <si>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</si>
  <si>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</si>
  <si>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</si>
  <si>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</si>
  <si>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</si>
  <si>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</si>
  <si>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</si>
  <si>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</si>
  <si>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</si>
  <si>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</si>
  <si>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</si>
  <si>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</si>
  <si>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</si>
  <si>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</si>
  <si>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</si>
  <si>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</si>
  <si>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</si>
  <si>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</si>
  <si>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</si>
  <si>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</si>
  <si>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</si>
  <si>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</si>
  <si>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</si>
  <si>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</si>
  <si>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</si>
  <si>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</si>
  <si>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</si>
  <si>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</si>
  <si>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</si>
  <si>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</si>
  <si>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</si>
  <si>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</si>
  <si>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</si>
  <si>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</si>
  <si>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</si>
  <si>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</si>
  <si>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</si>
  <si>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</si>
  <si>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</si>
  <si>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</si>
  <si>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</si>
  <si>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</si>
  <si>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</si>
  <si>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</si>
  <si>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</si>
  <si>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</si>
  <si>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</si>
  <si>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</si>
  <si>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</si>
  <si>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</si>
  <si>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</si>
  <si>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</si>
  <si>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</si>
  <si>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</si>
  <si>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</si>
  <si>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</si>
  <si>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</si>
  <si>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</si>
  <si>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</si>
  <si>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</si>
  <si>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</si>
  <si>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</si>
  <si>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</si>
  <si>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</si>
  <si>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</si>
  <si>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</si>
  <si>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</si>
  <si>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</si>
  <si>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</si>
  <si>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</si>
  <si>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</si>
  <si>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</si>
  <si>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</si>
  <si>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</si>
  <si>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</si>
  <si>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</si>
  <si>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</si>
  <si>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</si>
  <si>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</si>
  <si>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</si>
  <si>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</si>
  <si>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</si>
  <si>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</si>
  <si>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</si>
  <si>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</si>
  <si>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</si>
  <si>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</si>
  <si>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</si>
  <si>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</si>
  <si>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</si>
  <si>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</si>
  <si>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</si>
  <si>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</si>
  <si>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</si>
  <si>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</si>
  <si>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</si>
  <si>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</si>
  <si>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</si>
  <si>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</si>
  <si>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</si>
  <si>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</si>
  <si>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</si>
  <si>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</si>
  <si>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</si>
  <si>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</si>
  <si>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</si>
  <si>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</si>
  <si>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</si>
  <si>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</si>
  <si>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</si>
  <si>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</si>
  <si>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</si>
  <si>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</si>
  <si>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</si>
  <si>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</si>
  <si>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</si>
  <si>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</si>
  <si>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</si>
  <si>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</si>
  <si>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</si>
  <si>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</si>
  <si>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</si>
  <si>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</si>
  <si>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</si>
  <si>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</si>
  <si>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</si>
  <si>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</si>
  <si>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</si>
  <si>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</si>
  <si>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</si>
  <si>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</si>
  <si>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</si>
  <si>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</si>
  <si>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</si>
  <si>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</si>
  <si>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</si>
  <si>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</si>
  <si>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</si>
  <si>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</si>
  <si>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</si>
  <si>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</si>
  <si>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</si>
  <si>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</si>
  <si>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</si>
  <si>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</si>
  <si>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</si>
  <si>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</si>
  <si>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</si>
  <si>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</si>
  <si>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</si>
  <si>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</si>
  <si>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</si>
  <si>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</si>
  <si>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</si>
  <si>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</si>
  <si>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</si>
  <si>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</si>
  <si>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</si>
  <si>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</si>
  <si>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</si>
  <si>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</si>
  <si>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</si>
  <si>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</si>
  <si>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</si>
  <si>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</si>
  <si>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</si>
  <si>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</si>
  <si>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</si>
  <si>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</si>
  <si>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</si>
  <si>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</si>
  <si>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</si>
  <si>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</si>
  <si>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</si>
  <si>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</si>
  <si>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</si>
  <si>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</si>
  <si>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</si>
  <si>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</si>
  <si>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</si>
  <si>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</si>
  <si>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</si>
  <si>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</si>
  <si>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</si>
  <si>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</si>
  <si>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</si>
  <si>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</si>
  <si>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</si>
  <si>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</si>
  <si>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</si>
  <si>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</si>
  <si>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</si>
  <si>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</si>
  <si>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</si>
  <si>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</si>
  <si>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</si>
  <si>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</si>
  <si>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</si>
  <si>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</si>
  <si>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</si>
  <si>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</si>
  <si>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</si>
  <si>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</si>
  <si>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</si>
  <si>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</si>
  <si>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</si>
  <si>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</si>
  <si>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</si>
  <si>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</si>
  <si>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</si>
  <si>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</si>
  <si>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</si>
  <si>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</si>
  <si>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</si>
  <si>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</si>
  <si>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</si>
  <si>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</si>
  <si>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</si>
  <si>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</si>
  <si>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</si>
  <si>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</si>
  <si>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</si>
  <si>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</si>
  <si>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</si>
  <si>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</si>
  <si>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</si>
  <si>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</si>
  <si>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</si>
  <si>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</si>
  <si>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</si>
  <si>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</si>
  <si>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</si>
  <si>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</si>
  <si>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</si>
  <si>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</si>
  <si>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</si>
  <si>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</si>
  <si>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</si>
  <si>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</si>
  <si>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</si>
  <si>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</si>
  <si>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</si>
  <si>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</si>
  <si>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</si>
  <si>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</si>
  <si>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</si>
  <si>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</si>
  <si>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</si>
  <si>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</si>
  <si>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</si>
  <si>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</si>
  <si>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</si>
  <si>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</si>
  <si>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</si>
  <si>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</si>
  <si>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</si>
  <si>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</si>
  <si>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</si>
  <si>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</si>
  <si>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</si>
  <si>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</si>
  <si>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</si>
  <si>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</si>
  <si>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</si>
  <si>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</si>
  <si>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</si>
  <si>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</si>
  <si>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</si>
  <si>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</si>
  <si>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</si>
  <si>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</si>
  <si>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</si>
  <si>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</si>
  <si>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</si>
  <si>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</si>
  <si>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</si>
  <si>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</si>
  <si>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</si>
  <si>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</si>
  <si>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</si>
  <si>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</si>
  <si>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</si>
  <si>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</si>
  <si>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</si>
  <si>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</si>
  <si>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</si>
  <si>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</si>
  <si>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</si>
  <si>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</si>
  <si>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</si>
  <si>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</si>
  <si>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</si>
  <si>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</si>
  <si>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</si>
  <si>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</si>
  <si>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</si>
  <si>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</si>
  <si>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</si>
  <si>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</si>
  <si>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</si>
  <si>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</si>
  <si>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</si>
  <si>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</si>
  <si>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</si>
  <si>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</si>
  <si>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</si>
  <si>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</si>
  <si>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</si>
  <si>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</si>
  <si>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</si>
  <si>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</si>
  <si>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</si>
  <si>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</si>
  <si>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</si>
  <si>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</si>
  <si>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</si>
  <si>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</si>
  <si>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</si>
  <si>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</si>
  <si>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</si>
  <si>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</si>
  <si>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</si>
  <si>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</si>
  <si>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</si>
  <si>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</si>
  <si>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</si>
  <si>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</si>
  <si>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</si>
  <si>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</si>
  <si>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</si>
  <si>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</si>
  <si>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</si>
  <si>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</si>
  <si>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</si>
  <si>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</si>
  <si>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</si>
  <si>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</si>
  <si>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</si>
  <si>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</si>
  <si>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</si>
  <si>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</si>
  <si>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</si>
  <si>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</si>
  <si>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</si>
  <si>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</si>
  <si>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</si>
  <si>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</si>
  <si>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</si>
  <si>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</si>
  <si>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</si>
  <si>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</si>
  <si>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</si>
  <si>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</si>
  <si>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</si>
  <si>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</si>
  <si>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</si>
  <si>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</si>
  <si>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</si>
  <si>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</si>
  <si>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</si>
  <si>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</si>
  <si>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</si>
  <si>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</si>
  <si>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</si>
  <si>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</si>
  <si>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</si>
  <si>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</si>
  <si>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</si>
  <si>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</si>
  <si>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</si>
  <si>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</si>
  <si>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</si>
  <si>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</si>
  <si>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</si>
  <si>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</si>
  <si>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</si>
  <si>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</si>
  <si>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</si>
  <si>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</si>
  <si>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</si>
  <si>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</si>
  <si>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</si>
  <si>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</si>
  <si>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</si>
  <si>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</si>
  <si>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</si>
  <si>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</si>
  <si>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</si>
  <si>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</si>
  <si>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</si>
  <si>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</si>
  <si>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</si>
  <si>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</si>
  <si>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</si>
  <si>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</si>
  <si>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</si>
  <si>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</si>
  <si>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</si>
  <si>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</si>
  <si>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</si>
  <si>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</si>
  <si>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</si>
  <si>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</si>
  <si>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</si>
  <si>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</si>
  <si>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</si>
  <si>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</si>
  <si>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</si>
  <si>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</si>
  <si>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</si>
  <si>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</si>
  <si>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</si>
  <si>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</si>
  <si>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</si>
  <si>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</si>
  <si>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</si>
  <si>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</si>
  <si>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</si>
  <si>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</si>
  <si>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</si>
  <si>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</si>
  <si>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</si>
  <si>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</si>
  <si>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</si>
  <si>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</si>
  <si>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</si>
  <si>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</si>
  <si>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</si>
  <si>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</si>
  <si>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</si>
  <si>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</si>
  <si>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</si>
  <si>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</si>
  <si>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</si>
  <si>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</si>
  <si>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</si>
  <si>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</si>
  <si>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</si>
  <si>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</si>
  <si>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</si>
  <si>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</si>
  <si>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</si>
  <si>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</si>
  <si>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</si>
  <si>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</si>
  <si>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</si>
  <si>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</si>
  <si>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</si>
  <si>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</si>
  <si>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</si>
  <si>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</si>
  <si>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</si>
  <si>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</si>
  <si>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</si>
  <si>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</si>
  <si>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</si>
  <si>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</si>
  <si>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</si>
  <si>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</si>
  <si>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</si>
  <si>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</si>
  <si>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</si>
  <si>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</si>
  <si>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</si>
  <si>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</si>
  <si>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</si>
  <si>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</si>
  <si>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</si>
  <si>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</si>
  <si>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</si>
  <si>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</si>
  <si>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</si>
  <si>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</si>
  <si>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</si>
  <si>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</si>
  <si>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</si>
  <si>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</si>
  <si>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</si>
  <si>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</si>
  <si>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</si>
  <si>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</si>
  <si>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</si>
  <si>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</si>
  <si>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</si>
  <si>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</si>
  <si>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</si>
  <si>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</si>
  <si>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</si>
  <si>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</si>
  <si>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</si>
  <si>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</si>
  <si>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</si>
  <si>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</si>
  <si>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</si>
  <si>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</si>
  <si>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</si>
  <si>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</si>
  <si>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</si>
  <si>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</si>
  <si>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</si>
  <si>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</si>
  <si>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</si>
  <si>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</si>
  <si>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</si>
  <si>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</si>
  <si>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</si>
  <si>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</si>
  <si>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</si>
  <si>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</si>
  <si>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</si>
  <si>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</si>
  <si>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</si>
  <si>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</si>
  <si>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</si>
  <si>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</si>
  <si>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</si>
  <si>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</si>
  <si>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</si>
  <si>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</si>
  <si>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</si>
  <si>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</si>
  <si>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</si>
  <si>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</si>
  <si>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</si>
  <si>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</si>
  <si>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</si>
  <si>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</si>
  <si>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</si>
  <si>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</si>
  <si>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</si>
  <si>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</si>
  <si>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</si>
  <si>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</si>
  <si>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</si>
  <si>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</si>
  <si>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</si>
  <si>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</si>
  <si>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</si>
  <si>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</si>
  <si>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</si>
  <si>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</si>
  <si>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</si>
  <si>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</si>
  <si>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</si>
  <si>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</si>
  <si>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</si>
  <si>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</si>
  <si>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</si>
  <si>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</si>
  <si>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</si>
  <si>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</si>
  <si>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</si>
  <si>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</si>
  <si>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</si>
  <si>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</si>
  <si>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</si>
  <si>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</si>
  <si>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</si>
  <si>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</si>
  <si>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</si>
  <si>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</si>
  <si>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</si>
  <si>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</si>
  <si>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</si>
  <si>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</si>
  <si>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</si>
  <si>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</si>
  <si>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</si>
  <si>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</si>
  <si>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</si>
  <si>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</si>
  <si>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</si>
  <si>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</si>
  <si>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</si>
  <si>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</si>
  <si>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</si>
  <si>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</si>
  <si>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</si>
  <si>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</si>
  <si>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</si>
  <si>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</si>
  <si>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</si>
  <si>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</si>
  <si>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</si>
  <si>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</si>
  <si>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</si>
  <si>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</si>
  <si>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</si>
  <si>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</si>
  <si>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</si>
  <si>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</si>
  <si>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</si>
  <si>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</si>
  <si>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</si>
  <si>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</si>
  <si>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</si>
  <si>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</si>
  <si>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</si>
  <si>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</si>
  <si>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</si>
  <si>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</si>
  <si>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</si>
  <si>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</si>
  <si>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</si>
  <si>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</si>
  <si>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</si>
  <si>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</si>
  <si>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</si>
  <si>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</si>
  <si>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</si>
  <si>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</si>
  <si>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</si>
  <si>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</si>
  <si>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</si>
  <si>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</si>
  <si>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</si>
  <si>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</si>
  <si>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</si>
  <si>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</si>
  <si>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</si>
  <si>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</si>
  <si>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</si>
  <si>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</si>
  <si>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</si>
  <si>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</si>
  <si>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</si>
  <si>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</si>
  <si>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</si>
  <si>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</si>
  <si>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</si>
  <si>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</si>
  <si>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</si>
  <si>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</si>
  <si>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</si>
  <si>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</si>
  <si>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</si>
  <si>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</si>
  <si>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</si>
  <si>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</si>
  <si>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</si>
  <si>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</si>
  <si>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</si>
  <si>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</si>
  <si>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</si>
  <si>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</si>
  <si>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</si>
  <si>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</si>
  <si>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</si>
  <si>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</si>
  <si>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</si>
  <si>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</si>
  <si>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</si>
  <si>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</si>
  <si>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</si>
  <si>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</si>
  <si>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</si>
  <si>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</si>
  <si>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</si>
  <si>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</si>
  <si>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</si>
  <si>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</si>
  <si>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</si>
  <si>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</si>
  <si>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</si>
  <si>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</si>
  <si>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</si>
  <si>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</si>
  <si>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</si>
  <si>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</si>
  <si>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</si>
  <si>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</si>
  <si>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</si>
  <si>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</si>
  <si>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</si>
  <si>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</si>
  <si>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</si>
  <si>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</si>
  <si>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</si>
  <si>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</si>
  <si>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</si>
  <si>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</si>
  <si>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</si>
  <si>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</si>
  <si>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</si>
  <si>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</si>
  <si>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</si>
  <si>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</si>
  <si>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</si>
  <si>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</si>
  <si>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</si>
  <si>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</si>
  <si>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</si>
  <si>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</si>
  <si>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</si>
  <si>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</si>
  <si>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</si>
  <si>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</si>
  <si>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</si>
  <si>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</si>
  <si>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</si>
  <si>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</si>
  <si>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</si>
  <si>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</si>
  <si>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</si>
  <si>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</si>
  <si>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</si>
  <si>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</si>
  <si>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</si>
  <si>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</si>
  <si>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</si>
  <si>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</si>
  <si>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</si>
  <si>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</si>
  <si>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</si>
  <si>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</si>
  <si>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</si>
  <si>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</si>
  <si>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</si>
  <si>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</si>
  <si>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</si>
  <si>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</si>
  <si>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</si>
  <si>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</si>
  <si>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</si>
  <si>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</si>
  <si>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</si>
  <si>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</si>
  <si>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</si>
  <si>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</si>
  <si>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</si>
  <si>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</si>
  <si>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</si>
  <si>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</si>
  <si>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</si>
  <si>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</si>
  <si>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</si>
  <si>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</si>
  <si>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</si>
  <si>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</si>
  <si>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</si>
  <si>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</si>
  <si>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</si>
  <si>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</si>
  <si>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</si>
  <si>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</si>
  <si>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</si>
  <si>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</si>
  <si>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</si>
  <si>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</si>
  <si>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</si>
  <si>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</si>
  <si>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</si>
  <si>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</si>
  <si>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</si>
  <si>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</si>
  <si>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</si>
  <si>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</si>
  <si>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</si>
  <si>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</si>
  <si>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</si>
  <si>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</si>
  <si>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</si>
  <si>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</si>
  <si>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</si>
  <si>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</si>
  <si>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</si>
  <si>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</si>
  <si>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</si>
  <si>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</si>
  <si>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</si>
  <si>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</si>
  <si>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</si>
  <si>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</si>
  <si>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</si>
  <si>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</si>
  <si>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</si>
  <si>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</si>
  <si>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</si>
  <si>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</si>
  <si>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</si>
  <si>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</si>
  <si>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</si>
  <si>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</si>
  <si>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</si>
  <si>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</si>
  <si>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</si>
  <si>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</si>
  <si>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</si>
  <si>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</si>
  <si>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</si>
  <si>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</si>
  <si>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</si>
  <si>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</si>
  <si>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</si>
  <si>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</si>
  <si>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</si>
  <si>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</si>
  <si>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</si>
  <si>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</si>
  <si>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</si>
  <si>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</si>
  <si>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</si>
  <si>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</si>
  <si>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</si>
  <si>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</si>
  <si>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</si>
  <si>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</si>
  <si>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</si>
  <si>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</si>
  <si>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</si>
  <si>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</si>
  <si>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</si>
  <si>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</si>
  <si>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</si>
  <si>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</si>
  <si>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</si>
  <si>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</si>
  <si>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</si>
  <si>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</si>
  <si>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</si>
  <si>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</si>
  <si>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</si>
  <si>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</si>
  <si>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</si>
  <si>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</si>
  <si>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</si>
  <si>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</si>
  <si>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</si>
  <si>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</si>
  <si>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</si>
  <si>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</si>
  <si>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</si>
  <si>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</si>
  <si>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</si>
  <si>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</si>
  <si>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</si>
  <si>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</si>
  <si>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</si>
  <si>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</si>
  <si>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</si>
  <si>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</si>
  <si>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</si>
  <si>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</si>
  <si>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</si>
  <si>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</si>
  <si>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</si>
  <si>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</si>
  <si>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</si>
  <si>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</si>
  <si>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</si>
  <si>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</si>
  <si>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</si>
  <si>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</si>
  <si>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</si>
  <si>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</si>
  <si>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</si>
  <si>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</si>
  <si>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</si>
  <si>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</si>
  <si>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</si>
  <si>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</si>
  <si>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</si>
  <si>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</si>
  <si>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</si>
  <si>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</si>
  <si>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</si>
  <si>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</si>
  <si>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</si>
  <si>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</si>
  <si>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</si>
  <si>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</si>
  <si>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</si>
  <si>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</si>
  <si>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</si>
  <si>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</si>
  <si>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</si>
  <si>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</si>
  <si>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</si>
  <si>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</si>
  <si>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</si>
  <si>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</si>
  <si>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</si>
  <si>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</si>
  <si>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</si>
  <si>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</si>
  <si>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</si>
  <si>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</si>
  <si>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</si>
  <si>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</si>
  <si>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</si>
  <si>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</si>
  <si>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</si>
  <si>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</si>
  <si>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</si>
  <si>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</si>
  <si>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</si>
  <si>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</si>
  <si>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</si>
  <si>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</si>
  <si>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</si>
  <si>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</si>
  <si>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</si>
  <si>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</si>
  <si>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</si>
  <si>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</si>
  <si>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</si>
  <si>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</si>
  <si>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</si>
  <si>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</si>
  <si>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</si>
  <si>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</si>
  <si>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</si>
  <si>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</si>
  <si>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</si>
  <si>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</si>
  <si>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</si>
  <si>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</si>
  <si>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</si>
  <si>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</si>
  <si>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</si>
  <si>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</si>
  <si>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</si>
  <si>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</si>
  <si>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</si>
  <si>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</si>
  <si>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</si>
  <si>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</si>
  <si>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</si>
  <si>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</si>
  <si>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</si>
  <si>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</si>
  <si>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</si>
  <si>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</si>
  <si>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</si>
  <si>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</si>
  <si>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</si>
  <si>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</si>
  <si>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</si>
  <si>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</si>
  <si>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</si>
  <si>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</si>
  <si>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</si>
  <si>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</si>
  <si>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</si>
  <si>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</si>
  <si>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</si>
  <si>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</si>
  <si>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</si>
  <si>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</si>
  <si>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</si>
  <si>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</si>
  <si>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</si>
  <si>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</si>
  <si>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</si>
  <si>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</si>
  <si>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</si>
  <si>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</si>
  <si>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</si>
  <si>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</si>
  <si>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</si>
  <si>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</si>
  <si>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</si>
  <si>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</si>
  <si>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</si>
  <si>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</si>
  <si>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</si>
  <si>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</si>
  <si>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</si>
  <si>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</si>
  <si>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</si>
  <si>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</si>
  <si>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</si>
  <si>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</si>
  <si>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</si>
  <si>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</si>
  <si>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</si>
  <si>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</si>
  <si>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</si>
  <si>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</si>
  <si>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</si>
  <si>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</si>
  <si>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</si>
  <si>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</si>
  <si>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</si>
  <si>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</si>
  <si>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</si>
  <si>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</si>
  <si>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</si>
  <si>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</si>
  <si>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</si>
  <si>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</si>
  <si>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</si>
  <si>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</si>
  <si>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</si>
  <si>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</si>
  <si>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</si>
  <si>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</si>
  <si>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</si>
  <si>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</si>
  <si>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</si>
  <si>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</si>
  <si>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</si>
  <si>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</si>
  <si>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</si>
  <si>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</si>
  <si>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</si>
  <si>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</si>
  <si>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</si>
  <si>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</si>
  <si>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</si>
  <si>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</si>
  <si>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</si>
  <si>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</si>
  <si>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</si>
  <si>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</si>
  <si>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</si>
  <si>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</si>
  <si>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</si>
  <si>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</si>
  <si>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</si>
  <si>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</si>
  <si>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</si>
  <si>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</si>
  <si>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</si>
  <si>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</si>
  <si>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</si>
  <si>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</si>
  <si>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</si>
  <si>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</si>
  <si>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</si>
  <si>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</si>
  <si>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</si>
  <si>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</si>
  <si>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</si>
  <si>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</si>
  <si>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</si>
  <si>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</si>
  <si>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</si>
  <si>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</si>
  <si>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</si>
  <si>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</si>
  <si>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</si>
  <si>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</si>
  <si>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</si>
  <si>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</si>
  <si>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</si>
  <si>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</si>
  <si>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</si>
  <si>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</si>
  <si>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</si>
  <si>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</si>
  <si>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</si>
  <si>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</si>
  <si>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</si>
  <si>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</si>
  <si>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</si>
  <si>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</si>
  <si>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</si>
  <si>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</si>
  <si>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</si>
  <si>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</si>
  <si>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</si>
  <si>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</si>
  <si>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</si>
  <si>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</si>
  <si>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</si>
  <si>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</si>
  <si>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</si>
  <si>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</si>
  <si>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</si>
  <si>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</si>
  <si>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</si>
  <si>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</si>
  <si>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</si>
  <si>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</si>
  <si>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</si>
  <si>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</si>
  <si>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</si>
  <si>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</si>
  <si>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</si>
  <si>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</si>
  <si>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</si>
  <si>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</si>
  <si>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</si>
  <si>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</si>
  <si>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</si>
  <si>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</si>
  <si>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</si>
  <si>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</si>
  <si>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</si>
  <si>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</si>
  <si>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</si>
  <si>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</si>
  <si>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</si>
  <si>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</si>
  <si>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</si>
  <si>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</si>
  <si>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</si>
  <si>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</si>
  <si>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</si>
  <si>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</si>
  <si>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</si>
  <si>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</si>
  <si>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</si>
  <si>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</si>
  <si>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</si>
  <si>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</si>
  <si>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</si>
  <si>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</si>
  <si>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</si>
  <si>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</si>
  <si>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</si>
  <si>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</si>
  <si>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</si>
  <si>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</si>
  <si>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</si>
  <si>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</si>
  <si>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</si>
  <si>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</si>
  <si>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</si>
  <si>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</si>
  <si>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</si>
  <si>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</si>
  <si>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</si>
  <si>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</si>
  <si>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</si>
  <si>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</si>
  <si>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</si>
  <si>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</si>
  <si>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</si>
  <si>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</si>
  <si>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</si>
  <si>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</si>
  <si>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</si>
  <si>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</si>
  <si>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</si>
  <si>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</si>
  <si>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</si>
  <si>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</si>
  <si>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</si>
  <si>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</si>
  <si>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</si>
  <si>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</si>
  <si>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</si>
  <si>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</si>
  <si>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</si>
  <si>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</si>
  <si>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</si>
  <si>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</si>
  <si>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</si>
  <si>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</si>
  <si>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</si>
  <si>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</si>
  <si>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</si>
  <si>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</si>
  <si>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</si>
  <si>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</si>
  <si>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</si>
  <si>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</si>
  <si>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</si>
  <si>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</si>
  <si>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</si>
  <si>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</si>
  <si>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</si>
  <si>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</si>
  <si>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</si>
  <si>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</si>
  <si>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</si>
  <si>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</si>
  <si>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</si>
  <si>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</si>
  <si>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</si>
  <si>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</si>
  <si>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</si>
  <si>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</si>
  <si>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</si>
  <si>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</si>
  <si>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</si>
  <si>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</si>
  <si>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</si>
  <si>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</si>
  <si>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</si>
  <si>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</si>
  <si>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</si>
  <si>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</si>
  <si>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</si>
  <si>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</si>
  <si>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</si>
  <si>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</si>
  <si>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</si>
  <si>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</si>
  <si>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</si>
  <si>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</si>
  <si>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</si>
  <si>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</si>
  <si>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</si>
  <si>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</si>
  <si>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</si>
  <si>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</si>
  <si>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</si>
  <si>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</si>
  <si>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</si>
  <si>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</si>
  <si>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</si>
  <si>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</si>
  <si>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</si>
  <si>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</si>
  <si>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</si>
  <si>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</si>
  <si>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</si>
  <si>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</si>
  <si>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</si>
  <si>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</si>
  <si>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</si>
  <si>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</si>
  <si>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</si>
  <si>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</si>
  <si>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</si>
  <si>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</si>
  <si>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</si>
  <si>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</si>
  <si>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</si>
  <si>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</si>
  <si>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</si>
  <si>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</si>
  <si>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</si>
  <si>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</si>
  <si>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</si>
  <si>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</si>
  <si>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</si>
  <si>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</si>
  <si>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</si>
  <si>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</si>
  <si>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</si>
  <si>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</si>
  <si>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</si>
  <si>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</si>
  <si>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</si>
  <si>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</si>
  <si>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</si>
  <si>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</si>
  <si>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</si>
  <si>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</si>
  <si>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</si>
  <si>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</si>
  <si>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</si>
  <si>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</si>
  <si>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</si>
  <si>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</si>
  <si>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</si>
  <si>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</si>
  <si>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</si>
  <si>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</si>
  <si>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</si>
  <si>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</si>
  <si>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</si>
  <si>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</si>
  <si>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</si>
  <si>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</si>
  <si>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</si>
  <si>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</si>
  <si>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</si>
  <si>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</si>
  <si>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</si>
  <si>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</si>
  <si>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</si>
  <si>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</si>
  <si>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</si>
  <si>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</si>
  <si>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</si>
  <si>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</si>
  <si>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</si>
  <si>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</si>
  <si>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</si>
  <si>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</si>
  <si>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</si>
  <si>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</si>
  <si>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</si>
  <si>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</si>
  <si>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</si>
  <si>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</si>
  <si>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</si>
  <si>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</si>
  <si>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</si>
  <si>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</si>
  <si>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</si>
  <si>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</si>
  <si>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</si>
  <si>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</si>
  <si>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</si>
  <si>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</si>
  <si>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</si>
  <si>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</si>
  <si>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</si>
  <si>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</si>
  <si>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</si>
  <si>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</si>
  <si>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</si>
  <si>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</si>
  <si>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</si>
  <si>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</si>
  <si>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</si>
  <si>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</si>
  <si>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</si>
  <si>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</si>
  <si>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</si>
  <si>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</si>
  <si>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</si>
  <si>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</si>
  <si>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</si>
  <si>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</si>
  <si>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</si>
  <si>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</si>
  <si>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</si>
  <si>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</si>
  <si>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</si>
  <si>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</si>
  <si>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</si>
  <si>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</si>
  <si>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</si>
  <si>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</si>
  <si>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</si>
  <si>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</si>
  <si>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</si>
  <si>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</si>
  <si>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</si>
  <si>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</si>
  <si>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</si>
  <si>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</si>
  <si>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</si>
  <si>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</si>
  <si>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</si>
  <si>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</si>
  <si>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</si>
  <si>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</si>
  <si>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</si>
  <si>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</si>
  <si>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</si>
  <si>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</si>
  <si>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</si>
  <si>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</si>
  <si>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</si>
  <si>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</si>
  <si>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</si>
  <si>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</si>
  <si>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</si>
  <si>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</si>
  <si>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</si>
  <si>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</si>
  <si>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</si>
  <si>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</si>
  <si>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</si>
  <si>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</si>
  <si>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</si>
  <si>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</si>
  <si>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</si>
  <si>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</si>
  <si>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</si>
  <si>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</si>
  <si>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</si>
  <si>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</si>
  <si>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</si>
  <si>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</si>
  <si>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</si>
  <si>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</si>
  <si>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</si>
  <si>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</si>
  <si>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</si>
  <si>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</si>
  <si>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</si>
  <si>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</si>
  <si>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</si>
  <si>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</si>
  <si>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</si>
  <si>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</si>
  <si>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</si>
  <si>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</si>
  <si>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</si>
  <si>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</si>
  <si>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</si>
  <si>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</si>
  <si>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</si>
  <si>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</si>
  <si>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</si>
  <si>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</si>
  <si>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</si>
  <si>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</si>
  <si>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</si>
  <si>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</si>
  <si>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</si>
  <si>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</si>
  <si>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</si>
  <si>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</si>
  <si>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</si>
  <si>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</si>
  <si>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</si>
  <si>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</si>
  <si>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</si>
  <si>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</si>
  <si>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</si>
  <si>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</si>
  <si>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</si>
  <si>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</si>
  <si>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</si>
  <si>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</si>
  <si>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</si>
  <si>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</si>
  <si>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</si>
  <si>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</si>
  <si>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</si>
  <si>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</si>
  <si>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</si>
  <si>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</si>
  <si>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</si>
  <si>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</si>
  <si>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</si>
  <si>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</si>
  <si>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</si>
  <si>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</si>
  <si>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</si>
  <si>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</si>
  <si>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</si>
  <si>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</si>
  <si>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</si>
  <si>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</si>
  <si>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</si>
  <si>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</si>
  <si>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</si>
  <si>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</si>
  <si>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</si>
  <si>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</si>
  <si>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</si>
  <si>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</si>
  <si>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</si>
  <si>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</si>
  <si>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</si>
  <si>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</si>
  <si>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</si>
  <si>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</si>
  <si>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</si>
  <si>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</si>
  <si>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</si>
  <si>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</si>
  <si>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</si>
  <si>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</si>
  <si>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</si>
  <si>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</si>
  <si>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</si>
  <si>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</si>
  <si>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</si>
  <si>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</si>
  <si>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</si>
  <si>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</si>
  <si>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</si>
  <si>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</si>
  <si>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</si>
  <si>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</si>
  <si>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</si>
  <si>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</si>
  <si>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</si>
  <si>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</si>
  <si>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</si>
  <si>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</si>
  <si>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</si>
  <si>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</si>
  <si>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</si>
  <si>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</si>
  <si>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</si>
  <si>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</si>
  <si>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</si>
  <si>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</si>
  <si>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</si>
  <si>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</si>
  <si>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</si>
  <si>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</si>
  <si>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</si>
  <si>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</si>
  <si>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</si>
  <si>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</si>
  <si>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</si>
  <si>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</si>
  <si>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</si>
  <si>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</si>
  <si>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</si>
  <si>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</si>
  <si>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</si>
  <si>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</si>
  <si>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</si>
  <si>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</si>
  <si>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</si>
  <si>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</si>
  <si>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</si>
  <si>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</si>
  <si>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</si>
  <si>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</si>
  <si>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</si>
  <si>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</si>
  <si>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</si>
  <si>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</si>
  <si>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</si>
  <si>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</si>
  <si>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</si>
  <si>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</si>
  <si>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</si>
  <si>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</si>
  <si>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</si>
  <si>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</si>
  <si>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</si>
  <si>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</si>
  <si>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</si>
  <si>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</si>
  <si>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</si>
  <si>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</si>
  <si>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</si>
  <si>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</si>
  <si>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</si>
  <si>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</si>
  <si>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</si>
  <si>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</si>
  <si>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</si>
  <si>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</si>
  <si>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</si>
  <si>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</si>
  <si>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</si>
  <si>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</si>
  <si>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</si>
  <si>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</si>
  <si>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</si>
  <si>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</si>
  <si>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</si>
  <si>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</si>
  <si>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</si>
  <si>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</si>
  <si>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</si>
  <si>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</si>
  <si>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</si>
  <si>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</si>
  <si>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</si>
  <si>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</si>
  <si>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</si>
  <si>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</si>
  <si>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</si>
  <si>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</si>
  <si>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</si>
  <si>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</si>
  <si>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</si>
  <si>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</si>
  <si>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</si>
  <si>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</si>
  <si>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</si>
  <si>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</si>
  <si>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</si>
  <si>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</si>
  <si>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</si>
  <si>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</si>
  <si>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</si>
  <si>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</si>
  <si>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</si>
  <si>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</si>
  <si>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</si>
  <si>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</si>
  <si>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</si>
  <si>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</si>
  <si>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</si>
  <si>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</si>
  <si>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</si>
  <si>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</si>
  <si>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</si>
  <si>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</si>
  <si>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</si>
  <si>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</si>
  <si>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</si>
  <si>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</si>
  <si>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</si>
  <si>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</si>
  <si>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</si>
  <si>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</si>
  <si>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</si>
  <si>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</si>
  <si>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</si>
  <si>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</si>
  <si>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</si>
  <si>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</si>
  <si>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</si>
  <si>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</si>
  <si>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</si>
  <si>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</si>
  <si>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</si>
  <si>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</si>
  <si>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</si>
  <si>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</si>
  <si>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</si>
  <si>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</si>
  <si>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</si>
  <si>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</si>
  <si>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</si>
  <si>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</si>
  <si>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</si>
  <si>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</si>
  <si>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</si>
  <si>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</si>
  <si>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</si>
  <si>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</si>
  <si>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</si>
  <si>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</si>
  <si>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</si>
  <si>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</si>
  <si>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</si>
  <si>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</si>
  <si>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</si>
  <si>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</si>
  <si>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</si>
  <si>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</si>
  <si>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</si>
  <si>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</si>
  <si>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</si>
  <si>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</si>
  <si>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</si>
  <si>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</si>
  <si>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</si>
  <si>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</si>
  <si>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</si>
  <si>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</si>
  <si>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</si>
  <si>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</si>
  <si>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</si>
  <si>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</si>
  <si>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</si>
  <si>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</si>
  <si>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</si>
  <si>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</si>
  <si>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</si>
  <si>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</si>
  <si>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</si>
  <si>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</si>
  <si>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</si>
  <si>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</si>
  <si>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</si>
  <si>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</si>
  <si>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</si>
  <si>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</si>
  <si>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</si>
  <si>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</si>
  <si>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</si>
  <si>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</si>
  <si>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</si>
  <si>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</si>
  <si>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</si>
  <si>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</si>
  <si>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</si>
  <si>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</si>
  <si>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</si>
  <si>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</si>
  <si>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</si>
  <si>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</si>
  <si>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</si>
  <si>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</si>
  <si>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</si>
  <si>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</si>
  <si>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</si>
  <si>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</si>
  <si>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</si>
  <si>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</si>
  <si>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</si>
  <si>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</si>
  <si>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</si>
  <si>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</si>
  <si>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</si>
  <si>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</si>
  <si>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</si>
  <si>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</si>
  <si>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</si>
  <si>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</si>
  <si>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</si>
  <si>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</si>
  <si>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</si>
  <si>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</si>
  <si>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</si>
  <si>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</si>
  <si>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</si>
  <si>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</si>
  <si>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</si>
  <si>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</si>
  <si>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</si>
  <si>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</si>
  <si>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</si>
  <si>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</si>
  <si>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</si>
  <si>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</si>
  <si>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</si>
  <si>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</si>
  <si>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</si>
  <si>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</si>
  <si>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</si>
  <si>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</si>
  <si>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</si>
  <si>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</si>
  <si>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</si>
  <si>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</si>
  <si>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</si>
  <si>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</si>
  <si>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</si>
  <si>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</si>
  <si>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</si>
  <si>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</si>
  <si>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</si>
  <si>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</si>
  <si>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</si>
  <si>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</si>
  <si>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</si>
  <si>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</si>
  <si>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</si>
  <si>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</si>
  <si>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</si>
  <si>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</si>
  <si>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</si>
  <si>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</si>
  <si>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</si>
  <si>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</si>
  <si>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</si>
  <si>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</si>
  <si>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</si>
  <si>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</si>
  <si>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</si>
  <si>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</si>
  <si>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</si>
  <si>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</si>
  <si>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</si>
  <si>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</si>
  <si>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</si>
  <si>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</si>
  <si>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</si>
  <si>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</si>
  <si>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</si>
  <si>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</si>
  <si>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</si>
  <si>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</si>
  <si>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</si>
  <si>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</si>
  <si>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</si>
  <si>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</si>
  <si>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</si>
  <si>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</si>
  <si>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</si>
  <si>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</si>
  <si>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</si>
  <si>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</si>
  <si>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</si>
  <si>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</si>
  <si>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</si>
  <si>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</si>
  <si>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</si>
  <si>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</si>
  <si>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</si>
  <si>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</si>
  <si>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</si>
  <si>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</si>
  <si>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</si>
  <si>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</si>
  <si>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</si>
  <si>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</si>
  <si>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</si>
  <si>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</si>
  <si>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</si>
  <si>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</si>
  <si>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</si>
  <si>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</si>
  <si>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</si>
  <si>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</si>
  <si>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</si>
  <si>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</si>
  <si>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</si>
  <si>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</si>
  <si>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</si>
  <si>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</si>
  <si>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</si>
  <si>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</si>
  <si>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</si>
  <si>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</si>
  <si>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</si>
  <si>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</si>
  <si>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</si>
  <si>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</si>
  <si>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</si>
  <si>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</si>
  <si>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</si>
  <si>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</si>
  <si>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</si>
  <si>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</si>
  <si>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</si>
  <si>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</si>
  <si>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</si>
  <si>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</si>
  <si>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</si>
  <si>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</si>
  <si>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</si>
  <si>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</si>
  <si>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</si>
  <si>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</si>
  <si>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</si>
  <si>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</si>
  <si>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</si>
  <si>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</si>
  <si>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</si>
  <si>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</si>
  <si>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</si>
  <si>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</si>
  <si>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</si>
  <si>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</si>
  <si>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</si>
  <si>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</si>
  <si>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</si>
  <si>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</si>
  <si>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</si>
  <si>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</si>
  <si>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</si>
  <si>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</si>
  <si>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</si>
  <si>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</si>
  <si>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</si>
  <si>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</si>
  <si>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</si>
  <si>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</si>
  <si>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</si>
  <si>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</si>
  <si>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</si>
  <si>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</si>
  <si>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</si>
  <si>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</si>
  <si>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</si>
  <si>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</si>
  <si>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</si>
  <si>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</si>
  <si>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</si>
  <si>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</si>
  <si>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</si>
  <si>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</si>
  <si>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</si>
  <si>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</si>
  <si>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</si>
  <si>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</si>
  <si>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</si>
  <si>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</si>
  <si>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</si>
  <si>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</si>
  <si>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</si>
  <si>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</si>
  <si>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</si>
  <si>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</si>
  <si>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</si>
  <si>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</si>
  <si>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</si>
  <si>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</si>
  <si>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</si>
  <si>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</si>
  <si>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</si>
  <si>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</si>
  <si>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</si>
  <si>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</si>
  <si>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</si>
  <si>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</si>
  <si>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</si>
  <si>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</si>
  <si>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</si>
  <si>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</si>
  <si>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</si>
  <si>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</si>
  <si>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</si>
  <si>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</si>
  <si>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</si>
  <si>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</si>
  <si>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</si>
  <si>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</si>
  <si>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</si>
  <si>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</si>
  <si>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</si>
  <si>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</si>
  <si>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</si>
  <si>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</si>
  <si>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</si>
  <si>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</si>
  <si>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</si>
  <si>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</si>
  <si>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</si>
  <si>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</si>
  <si>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</si>
  <si>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</si>
  <si>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</si>
  <si>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</si>
  <si>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</si>
  <si>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</si>
  <si>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</si>
  <si>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</si>
  <si>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</si>
  <si>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</si>
  <si>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</si>
  <si>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</si>
  <si>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</si>
  <si>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</si>
  <si>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</si>
  <si>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</si>
  <si>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</si>
  <si>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</si>
  <si>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</si>
  <si>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</si>
  <si>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</si>
  <si>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</si>
  <si>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</si>
  <si>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</si>
  <si>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</si>
  <si>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</si>
  <si>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</si>
  <si>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</si>
  <si>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</si>
  <si>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</si>
  <si>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</si>
  <si>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</si>
  <si>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</si>
  <si>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</si>
  <si>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</si>
  <si>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</si>
  <si>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</si>
  <si>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</si>
  <si>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</si>
  <si>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</si>
  <si>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</si>
  <si>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</si>
  <si>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</si>
  <si>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</si>
  <si>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</si>
  <si>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</si>
  <si>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</si>
  <si>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</si>
  <si>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</si>
  <si>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</si>
  <si>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</si>
  <si>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</si>
  <si>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</si>
  <si>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</si>
  <si>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</si>
  <si>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</si>
  <si>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</si>
  <si>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</si>
  <si>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</si>
  <si>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</si>
  <si>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</si>
  <si>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</si>
  <si>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</si>
  <si>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</si>
  <si>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</si>
  <si>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</si>
  <si>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</si>
  <si>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</si>
  <si>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</si>
  <si>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</si>
  <si>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</si>
  <si>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</si>
  <si>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</si>
  <si>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</si>
  <si>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</si>
  <si>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</si>
  <si>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</si>
  <si>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</si>
  <si>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</si>
  <si>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</si>
  <si>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</si>
  <si>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</si>
  <si>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</si>
  <si>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</si>
  <si>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</si>
  <si>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</si>
  <si>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</si>
  <si>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</si>
  <si>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</si>
  <si>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</si>
  <si>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</si>
  <si>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</si>
  <si>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</si>
  <si>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</si>
  <si>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</si>
  <si>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</si>
  <si>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</si>
  <si>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</si>
  <si>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</si>
  <si>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</si>
  <si>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</si>
  <si>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</si>
  <si>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</si>
  <si>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</si>
  <si>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</si>
  <si>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</si>
  <si>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</si>
  <si>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</si>
  <si>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</si>
  <si>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</si>
  <si>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</si>
  <si>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</si>
  <si>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</si>
  <si>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</si>
  <si>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</si>
  <si>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</si>
  <si>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</si>
  <si>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</si>
  <si>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</si>
  <si>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</si>
  <si>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</si>
  <si>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</si>
  <si>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</si>
  <si>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</si>
  <si>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</si>
  <si>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</si>
  <si>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</si>
  <si>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</si>
  <si>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</si>
  <si>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</si>
  <si>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</si>
  <si>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</si>
  <si>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</si>
  <si>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</si>
  <si>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</si>
  <si>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</si>
  <si>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</si>
  <si>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</si>
  <si>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</si>
  <si>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</si>
  <si>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</si>
  <si>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</si>
  <si>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</si>
  <si>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</si>
  <si>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</si>
  <si>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</si>
  <si>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</si>
  <si>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</si>
  <si>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</si>
  <si>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</si>
  <si>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</si>
  <si>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</si>
  <si>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</si>
  <si>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</si>
  <si>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</si>
  <si>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</si>
  <si>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</si>
  <si>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</si>
  <si>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</si>
  <si>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</si>
  <si>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</si>
  <si>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</si>
  <si>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</si>
  <si>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</si>
  <si>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</si>
  <si>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</si>
  <si>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</si>
  <si>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</si>
  <si>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</si>
  <si>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</si>
  <si>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</si>
  <si>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</si>
  <si>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</si>
  <si>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</si>
  <si>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</si>
  <si>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</si>
  <si>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</si>
  <si>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</si>
  <si>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</si>
  <si>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</si>
  <si>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</si>
  <si>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</si>
  <si>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</si>
  <si>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</si>
  <si>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</si>
  <si>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</si>
  <si>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</si>
  <si>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</si>
  <si>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</si>
  <si>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</si>
  <si>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</si>
  <si>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</si>
  <si>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</si>
  <si>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</si>
  <si>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</si>
  <si>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</si>
  <si>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</si>
  <si>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</si>
  <si>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</si>
  <si>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</si>
  <si>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</si>
  <si>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</si>
  <si>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</si>
  <si>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</si>
  <si>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</si>
  <si>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</si>
  <si>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</si>
  <si>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</si>
  <si>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</si>
  <si>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</si>
  <si>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</si>
  <si>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</si>
  <si>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</si>
  <si>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</si>
  <si>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</si>
  <si>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</si>
  <si>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</si>
  <si>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</si>
  <si>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</si>
  <si>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</si>
  <si>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</si>
  <si>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</si>
  <si>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</si>
  <si>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</si>
  <si>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</si>
  <si>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</si>
  <si>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</si>
  <si>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</si>
  <si>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</si>
  <si>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</si>
  <si>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</si>
  <si>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</si>
  <si>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</si>
  <si>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</si>
  <si>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</si>
  <si>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</si>
  <si>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</si>
  <si>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</si>
  <si>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</si>
  <si>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</si>
  <si>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</si>
  <si>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</si>
  <si>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</si>
  <si>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</si>
  <si>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</si>
  <si>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</si>
  <si>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</si>
  <si>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</si>
  <si>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</si>
  <si>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</si>
  <si>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</si>
  <si>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</si>
  <si>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</si>
  <si>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</si>
  <si>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</si>
  <si>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</si>
  <si>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</si>
  <si>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</si>
  <si>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</si>
  <si>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</si>
  <si>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</si>
  <si>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</si>
  <si>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</si>
  <si>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</si>
  <si>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</si>
  <si>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</si>
  <si>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</si>
  <si>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</si>
  <si>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</si>
  <si>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</si>
  <si>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</si>
  <si>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</si>
  <si>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</si>
  <si>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</si>
  <si>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</si>
  <si>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</si>
  <si>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</si>
  <si>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</si>
  <si>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</si>
  <si>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</si>
  <si>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</si>
  <si>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</si>
  <si>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</si>
  <si>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</si>
  <si>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</si>
  <si>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</si>
  <si>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</si>
  <si>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</si>
  <si>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</si>
  <si>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</si>
  <si>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</si>
  <si>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</si>
  <si>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</si>
  <si>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</si>
  <si>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</si>
  <si>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</si>
  <si>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</si>
  <si>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</si>
  <si>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</si>
  <si>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</si>
  <si>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</si>
  <si>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</si>
  <si>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</si>
  <si>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</si>
  <si>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</si>
  <si>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</si>
  <si>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</si>
  <si>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</si>
  <si>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</si>
  <si>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</si>
  <si>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</si>
  <si>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</si>
  <si>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</si>
  <si>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</si>
  <si>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</si>
  <si>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</si>
  <si>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</si>
  <si>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</si>
  <si>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</si>
  <si>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</si>
  <si>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</si>
  <si>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</si>
  <si>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</si>
  <si>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</si>
  <si>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</si>
  <si>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</si>
  <si>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</si>
  <si>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</si>
  <si>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</si>
  <si>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</si>
  <si>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</si>
  <si>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</si>
  <si>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</si>
  <si>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</si>
  <si>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</si>
  <si>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</si>
  <si>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</si>
  <si>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</si>
  <si>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</si>
  <si>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</si>
  <si>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</si>
  <si>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</si>
  <si>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</si>
  <si>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</si>
  <si>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</si>
  <si>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</si>
  <si>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</si>
  <si>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</si>
  <si>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</si>
  <si>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</si>
  <si>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</si>
  <si>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</si>
  <si>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</si>
  <si>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</si>
  <si>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</si>
  <si>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</si>
  <si>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</si>
  <si>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</si>
  <si>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</si>
  <si>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</si>
  <si>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</si>
  <si>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</si>
  <si>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</si>
  <si>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</si>
  <si>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</si>
  <si>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</si>
  <si>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</si>
  <si>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</si>
  <si>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</si>
  <si>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</si>
  <si>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</si>
  <si>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</si>
  <si>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</si>
  <si>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</si>
  <si>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</si>
  <si>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</si>
  <si>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</si>
  <si>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</si>
  <si>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</si>
  <si>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</si>
  <si>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</si>
  <si>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</si>
  <si>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</si>
  <si>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</si>
  <si>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</si>
  <si>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</si>
  <si>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</si>
  <si>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</si>
  <si>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</si>
  <si>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</si>
  <si>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</si>
  <si>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</si>
  <si>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</si>
  <si>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</si>
  <si>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</si>
  <si>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</si>
  <si>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</si>
  <si>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</si>
  <si>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</si>
  <si>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</si>
  <si>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</si>
  <si>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</si>
  <si>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</si>
  <si>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</si>
  <si>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</si>
  <si>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</si>
  <si>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</si>
  <si>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</si>
  <si>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</si>
  <si>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</si>
  <si>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</si>
  <si>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</si>
  <si>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</si>
  <si>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</si>
  <si>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</si>
  <si>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</si>
  <si>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</si>
  <si>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</si>
  <si>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</si>
  <si>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</si>
  <si>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</si>
  <si>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</si>
  <si>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</si>
  <si>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</si>
  <si>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</si>
  <si>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</si>
  <si>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</si>
  <si>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</si>
  <si>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</si>
  <si>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</si>
  <si>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</si>
  <si>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</si>
  <si>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</si>
  <si>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</si>
  <si>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</si>
  <si>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</si>
  <si>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</si>
  <si>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</si>
  <si>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</si>
  <si>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</si>
  <si>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</si>
  <si>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</si>
  <si>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</si>
  <si>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</si>
  <si>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</si>
  <si>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</si>
  <si>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</si>
  <si>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</si>
  <si>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</si>
  <si>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</si>
  <si>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</si>
  <si>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</si>
  <si>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</si>
  <si>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</si>
  <si>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</si>
  <si>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</si>
  <si>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</si>
  <si>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</si>
  <si>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</si>
  <si>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</si>
  <si>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</si>
  <si>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</si>
  <si>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</si>
  <si>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</si>
  <si>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</si>
  <si>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</si>
  <si>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</si>
  <si>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</si>
  <si>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</si>
  <si>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</si>
  <si>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</si>
  <si>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</si>
  <si>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</si>
  <si>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</si>
  <si>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</si>
  <si>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</si>
  <si>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</si>
  <si>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</si>
  <si>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</si>
  <si>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</si>
  <si>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</si>
  <si>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</si>
  <si>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</si>
  <si>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</si>
  <si>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</si>
  <si>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</si>
  <si>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</si>
  <si>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</si>
  <si>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</si>
  <si>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</si>
  <si>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</si>
  <si>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</si>
  <si>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</si>
  <si>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</si>
  <si>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</si>
  <si>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</si>
  <si>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</si>
  <si>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</si>
  <si>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</si>
  <si>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</si>
  <si>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</si>
  <si>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</si>
  <si>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</si>
  <si>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</si>
  <si>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</si>
  <si>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</si>
  <si>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</si>
  <si>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</si>
  <si>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</si>
  <si>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</si>
  <si>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</si>
  <si>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</si>
  <si>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</si>
  <si>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</si>
  <si>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</si>
  <si>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</si>
  <si>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</si>
  <si>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</si>
  <si>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</si>
  <si>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</si>
  <si>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</si>
  <si>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</si>
  <si>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</si>
  <si>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</si>
  <si>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</si>
  <si>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</si>
  <si>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</si>
  <si>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</si>
  <si>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</si>
  <si>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</si>
  <si>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</si>
  <si>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</si>
  <si>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</si>
  <si>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</si>
  <si>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</si>
  <si>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</si>
  <si>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</si>
  <si>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</si>
  <si>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</si>
  <si>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</si>
  <si>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</si>
  <si>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</si>
  <si>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</si>
  <si>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</si>
  <si>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</si>
  <si>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</si>
  <si>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</si>
  <si>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</si>
  <si>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</si>
  <si>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</si>
  <si>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</si>
  <si>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</si>
  <si>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</si>
  <si>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</si>
  <si>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</si>
  <si>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</si>
  <si>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</si>
  <si>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</si>
  <si>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</si>
  <si>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</si>
  <si>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</si>
  <si>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</si>
  <si>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</si>
  <si>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</si>
  <si>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</si>
  <si>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</si>
  <si>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</si>
  <si>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</si>
  <si>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</si>
  <si>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</si>
  <si>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</si>
  <si>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</si>
  <si>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</si>
  <si>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</si>
  <si>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</si>
  <si>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</si>
  <si>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</si>
  <si>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</si>
  <si>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</si>
  <si>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</si>
  <si>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</si>
  <si>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</si>
  <si>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</si>
  <si>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</si>
  <si>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</si>
  <si>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</si>
  <si>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</si>
  <si>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</si>
  <si>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</si>
  <si>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</si>
  <si>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</si>
  <si>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</si>
  <si>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</si>
  <si>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</si>
  <si>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</si>
  <si>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</si>
  <si>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</si>
  <si>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</si>
  <si>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</si>
  <si>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</si>
  <si>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</si>
  <si>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</si>
  <si>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</si>
  <si>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</si>
  <si>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</si>
  <si>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</si>
  <si>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</si>
  <si>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</si>
  <si>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</si>
  <si>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</si>
  <si>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</si>
  <si>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</si>
  <si>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</si>
  <si>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</si>
  <si>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</si>
  <si>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</si>
  <si>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</si>
  <si>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</si>
  <si>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</si>
  <si>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</si>
  <si>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</si>
  <si>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</si>
  <si>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</si>
  <si>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</si>
  <si>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</si>
  <si>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</si>
  <si>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</si>
  <si>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</si>
  <si>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</si>
  <si>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</si>
  <si>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</si>
  <si>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</si>
  <si>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</si>
  <si>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</si>
  <si>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</si>
  <si>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</si>
  <si>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</si>
  <si>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</si>
  <si>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</si>
  <si>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</si>
  <si>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</si>
  <si>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</si>
  <si>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</si>
  <si>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</si>
  <si>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</si>
  <si>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</si>
  <si>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</si>
  <si>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</si>
  <si>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</si>
  <si>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</si>
  <si>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</si>
  <si>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</si>
  <si>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</si>
  <si>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</si>
  <si>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</si>
  <si>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</si>
  <si>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</si>
  <si>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</si>
  <si>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</si>
  <si>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</si>
  <si>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</si>
  <si>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</si>
  <si>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</si>
  <si>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</si>
  <si>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</si>
  <si>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</si>
  <si>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</si>
  <si>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</si>
  <si>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</si>
  <si>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</si>
  <si>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</si>
  <si>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</si>
  <si>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</si>
  <si>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</si>
  <si>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</si>
  <si>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</si>
  <si>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</si>
  <si>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</si>
  <si>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</si>
  <si>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</si>
  <si>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</si>
  <si>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</si>
  <si>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</si>
  <si>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</si>
  <si>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</si>
  <si>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</si>
  <si>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</si>
  <si>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</si>
  <si>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</si>
  <si>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</si>
  <si>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</si>
  <si>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</si>
  <si>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</si>
  <si>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</si>
  <si>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</si>
  <si>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</si>
  <si>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</si>
  <si>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</si>
  <si>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</si>
  <si>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</si>
  <si>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</si>
  <si>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</si>
  <si>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</si>
  <si>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</si>
  <si>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</si>
  <si>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</si>
  <si>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</si>
  <si>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</si>
  <si>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</si>
  <si>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</si>
  <si>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</si>
  <si>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</si>
  <si>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</si>
  <si>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</si>
  <si>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</si>
  <si>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</si>
  <si>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</si>
  <si>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</si>
  <si>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</si>
  <si>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</si>
  <si>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</si>
  <si>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</si>
  <si>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</si>
  <si>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</si>
  <si>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</si>
  <si>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</si>
  <si>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</si>
  <si>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</si>
  <si>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</si>
  <si>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</si>
  <si>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</si>
  <si>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</si>
  <si>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</si>
  <si>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</si>
  <si>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</si>
  <si>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</si>
  <si>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</si>
  <si>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</si>
  <si>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</si>
  <si>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</si>
  <si>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</si>
  <si>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</si>
  <si>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</si>
  <si>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</si>
  <si>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</si>
  <si>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</si>
  <si>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</si>
  <si>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</si>
  <si>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</si>
  <si>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</si>
  <si>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</si>
  <si>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</si>
  <si>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</si>
  <si>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</si>
  <si>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</si>
  <si>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</si>
  <si>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</si>
  <si>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</si>
  <si>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</si>
  <si>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</si>
  <si>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</si>
  <si>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</si>
  <si>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</si>
  <si>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</si>
  <si>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</si>
  <si>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</si>
  <si>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</si>
  <si>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</si>
  <si>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</si>
  <si>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</si>
  <si>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</si>
  <si>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</si>
  <si>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</si>
  <si>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</si>
  <si>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</si>
  <si>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</si>
  <si>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</si>
  <si>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</si>
  <si>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</si>
  <si>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</si>
  <si>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</si>
  <si>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</si>
  <si>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</si>
  <si>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</si>
  <si>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</si>
  <si>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</si>
  <si>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</si>
  <si>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</si>
  <si>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</si>
  <si>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</si>
  <si>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</si>
  <si>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</si>
  <si>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</si>
  <si>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</si>
  <si>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</si>
  <si>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</si>
  <si>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</si>
  <si>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</si>
  <si>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</si>
  <si>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</si>
  <si>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</si>
  <si>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</si>
  <si>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</si>
  <si>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</si>
  <si>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</si>
  <si>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</si>
  <si>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</si>
  <si>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</si>
  <si>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</si>
  <si>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</si>
  <si>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</si>
  <si>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</si>
  <si>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</si>
  <si>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</si>
  <si>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</si>
  <si>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</si>
  <si>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</si>
  <si>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</si>
  <si>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</si>
  <si>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</si>
  <si>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</si>
  <si>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</si>
  <si>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</si>
  <si>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</si>
  <si>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</si>
  <si>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</si>
  <si>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</si>
  <si>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</si>
  <si>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</si>
  <si>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</si>
  <si>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</si>
  <si>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</si>
  <si>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</si>
  <si>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</si>
  <si>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</si>
  <si>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</si>
  <si>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</si>
  <si>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</si>
  <si>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</si>
  <si>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</si>
  <si>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</si>
  <si>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</si>
  <si>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</si>
  <si>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</si>
  <si>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</si>
  <si>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</si>
  <si>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</si>
  <si>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</si>
  <si>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</si>
  <si>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</si>
  <si>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</si>
  <si>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</si>
  <si>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</si>
  <si>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</si>
  <si>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</si>
  <si>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</si>
  <si>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</si>
  <si>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</si>
  <si>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</si>
  <si>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</si>
  <si>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</si>
  <si>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</si>
  <si>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</si>
  <si>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</si>
  <si>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</si>
  <si>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</si>
  <si>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</si>
  <si>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</si>
  <si>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</si>
  <si>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</si>
  <si>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</si>
  <si>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</si>
  <si>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</si>
  <si>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</si>
  <si>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</si>
  <si>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</si>
  <si>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</si>
  <si>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</si>
  <si>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</si>
  <si>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</si>
  <si>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</si>
  <si>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</si>
  <si>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</si>
  <si>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</si>
  <si>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</si>
  <si>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</si>
  <si>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</si>
  <si>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</si>
  <si>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</si>
  <si>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</si>
  <si>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</si>
  <si>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</si>
  <si>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</si>
  <si>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</si>
  <si>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</si>
  <si>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</si>
  <si>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</si>
  <si>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</si>
  <si>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</si>
  <si>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</si>
  <si>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</si>
  <si>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</si>
  <si>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</si>
  <si>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</si>
  <si>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</si>
  <si>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</si>
  <si>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</si>
  <si>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</si>
  <si>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</si>
  <si>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</si>
  <si>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</si>
  <si>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</si>
  <si>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</si>
  <si>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</si>
  <si>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</si>
  <si>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</si>
  <si>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</si>
  <si>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</si>
  <si>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</si>
  <si>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</si>
  <si>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</si>
  <si>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</si>
  <si>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</si>
  <si>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</si>
  <si>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</si>
  <si>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</si>
  <si>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</si>
  <si>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</si>
  <si>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</si>
  <si>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</si>
  <si>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</si>
  <si>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</si>
  <si>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</si>
  <si>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</si>
  <si>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</si>
  <si>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</si>
  <si>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</si>
  <si>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</si>
  <si>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</si>
  <si>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</si>
  <si>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</si>
  <si>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</si>
  <si>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</si>
  <si>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</si>
  <si>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</si>
  <si>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</si>
  <si>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</si>
  <si>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</si>
  <si>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</si>
  <si>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</si>
  <si>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</si>
  <si>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</si>
  <si>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</si>
  <si>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</si>
  <si>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</si>
  <si>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</si>
  <si>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</si>
  <si>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</si>
  <si>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</si>
  <si>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</si>
  <si>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</si>
  <si>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</si>
  <si>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</si>
  <si>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</si>
  <si>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</si>
  <si>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</si>
  <si>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</si>
  <si>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</si>
  <si>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</si>
  <si>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</si>
  <si>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</si>
  <si>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</si>
  <si>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</si>
  <si>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</si>
  <si>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</si>
  <si>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</si>
  <si>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</si>
  <si>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</si>
  <si>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</si>
  <si>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</si>
  <si>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</si>
  <si>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</si>
  <si>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</si>
  <si>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</si>
  <si>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</si>
  <si>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</si>
  <si>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</si>
  <si>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</si>
  <si>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</si>
  <si>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</si>
  <si>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</si>
  <si>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</si>
  <si>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</si>
  <si>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</si>
  <si>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</si>
  <si>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</si>
  <si>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</si>
  <si>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</si>
  <si>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</si>
  <si>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</si>
  <si>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</si>
  <si>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</si>
  <si>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</si>
  <si>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</si>
  <si>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</si>
  <si>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</si>
  <si>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</si>
  <si>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</si>
  <si>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</si>
  <si>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</si>
  <si>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</si>
  <si>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</si>
  <si>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</si>
  <si>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</si>
  <si>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</si>
  <si>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</si>
  <si>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</si>
  <si>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</si>
  <si>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</si>
  <si>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</si>
  <si>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</si>
  <si>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</si>
  <si>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</si>
  <si>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</si>
  <si>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</si>
  <si>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</si>
  <si>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</si>
  <si>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</si>
  <si>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</si>
  <si>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</si>
  <si>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</si>
  <si>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</si>
  <si>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</si>
  <si>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</si>
  <si>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</si>
  <si>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</si>
  <si>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</si>
  <si>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</si>
  <si>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</si>
  <si>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</si>
  <si>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</si>
  <si>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</si>
  <si>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</si>
  <si>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</si>
  <si>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</si>
  <si>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</si>
  <si>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</si>
  <si>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</si>
  <si>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</si>
  <si>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</si>
  <si>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</si>
  <si>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</si>
  <si>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</si>
  <si>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</si>
  <si>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</si>
  <si>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</si>
  <si>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</si>
  <si>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</si>
  <si>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</si>
  <si>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</si>
  <si>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</si>
  <si>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</si>
  <si>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</si>
  <si>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</si>
  <si>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</si>
  <si>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</si>
  <si>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</si>
  <si>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</si>
  <si>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</si>
  <si>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</si>
  <si>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</si>
  <si>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</si>
  <si>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</si>
  <si>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</si>
  <si>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</si>
  <si>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</si>
  <si>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</si>
  <si>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</si>
  <si>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</si>
  <si>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</si>
  <si>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</si>
  <si>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</si>
  <si>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</si>
  <si>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</si>
  <si>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</si>
  <si>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</si>
  <si>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</si>
  <si>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</si>
  <si>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</si>
  <si>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</si>
  <si>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</si>
  <si>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</si>
  <si>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</si>
  <si>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</si>
  <si>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</si>
  <si>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</si>
  <si>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</si>
  <si>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</si>
  <si>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</si>
  <si>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</si>
  <si>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</si>
  <si>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</si>
  <si>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</si>
  <si>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</si>
  <si>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</si>
  <si>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</si>
  <si>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</si>
  <si>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</si>
  <si>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</si>
  <si>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</si>
  <si>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</si>
  <si>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</si>
  <si>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</si>
  <si>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</si>
  <si>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</si>
  <si>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</si>
  <si>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</si>
  <si>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</si>
  <si>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</si>
  <si>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</si>
  <si>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</si>
  <si>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</si>
  <si>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</si>
  <si>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</si>
  <si>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</si>
  <si>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</si>
  <si>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</si>
  <si>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</si>
  <si>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</si>
  <si>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</si>
  <si>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</si>
  <si>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</si>
  <si>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</si>
  <si>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</si>
  <si>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</si>
  <si>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</si>
  <si>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</si>
  <si>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</si>
  <si>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</si>
  <si>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</si>
  <si>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</si>
  <si>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</si>
  <si>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</si>
  <si>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</si>
  <si>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</si>
  <si>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</si>
  <si>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</si>
  <si>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</si>
  <si>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</si>
  <si>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</si>
  <si>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</si>
  <si>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</si>
  <si>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</si>
  <si>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</si>
  <si>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</si>
  <si>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</si>
  <si>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</si>
  <si>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</si>
  <si>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</si>
  <si>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</si>
  <si>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</si>
  <si>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</si>
  <si>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</si>
  <si>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</si>
  <si>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</si>
  <si>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</si>
  <si>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</si>
  <si>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</si>
  <si>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</si>
  <si>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</si>
  <si>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</si>
  <si>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</si>
  <si>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</si>
  <si>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</si>
  <si>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</si>
  <si>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</si>
  <si>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</si>
  <si>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</si>
  <si>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</si>
  <si>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</si>
  <si>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</si>
  <si>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</si>
  <si>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</si>
  <si>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</si>
  <si>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</si>
  <si>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</si>
  <si>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</si>
  <si>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</si>
  <si>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</si>
  <si>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</si>
  <si>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</si>
  <si>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</si>
  <si>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</si>
  <si>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</si>
  <si>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</si>
  <si>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</si>
  <si>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</si>
  <si>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</si>
  <si>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</si>
  <si>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</si>
  <si>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</si>
  <si>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</si>
  <si>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</si>
  <si>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</si>
  <si>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</si>
  <si>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</si>
  <si>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</si>
  <si>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</si>
  <si>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</si>
  <si>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</si>
  <si>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</si>
  <si>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</si>
  <si>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</si>
  <si>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</si>
  <si>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</si>
  <si>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</si>
  <si>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</si>
  <si>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</si>
  <si>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</si>
  <si>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</si>
  <si>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</si>
  <si>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</si>
  <si>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</si>
  <si>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</si>
  <si>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</si>
  <si>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</si>
  <si>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</si>
  <si>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</si>
  <si>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</si>
  <si>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</si>
  <si>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</si>
  <si>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</si>
  <si>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</si>
  <si>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</si>
  <si>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</si>
  <si>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</si>
  <si>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</si>
  <si>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</si>
  <si>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</si>
  <si>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</si>
  <si>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</si>
  <si>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</si>
  <si>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</si>
  <si>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</si>
  <si>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</si>
  <si>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</si>
  <si>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</si>
  <si>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</si>
  <si>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</si>
  <si>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</si>
  <si>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</si>
  <si>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</si>
  <si>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</si>
  <si>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</si>
  <si>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</si>
  <si>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</si>
  <si>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</si>
  <si>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</si>
  <si>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</si>
  <si>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</si>
  <si>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</si>
  <si>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</si>
  <si>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</si>
  <si>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</si>
  <si>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</si>
  <si>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</si>
  <si>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</si>
  <si>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</si>
  <si>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</si>
  <si>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</si>
  <si>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</si>
  <si>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</si>
  <si>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</si>
  <si>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</si>
  <si>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</si>
  <si>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</si>
  <si>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</si>
  <si>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</si>
  <si>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</si>
  <si>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</si>
  <si>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</si>
  <si>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</si>
  <si>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</si>
  <si>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</si>
  <si>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</si>
  <si>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</si>
  <si>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</si>
  <si>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</si>
  <si>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</si>
  <si>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</si>
  <si>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</si>
  <si>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</si>
  <si>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</si>
  <si>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</si>
  <si>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</si>
  <si>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</si>
  <si>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</si>
  <si>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</si>
  <si>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</si>
  <si>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</si>
  <si>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</si>
  <si>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</si>
  <si>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</si>
  <si>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</si>
  <si>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</si>
  <si>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</si>
  <si>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</si>
  <si>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</si>
  <si>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</si>
  <si>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</si>
  <si>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</si>
  <si>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</si>
  <si>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</si>
  <si>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</si>
  <si>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</si>
  <si>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</si>
  <si>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</si>
  <si>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</si>
  <si>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</si>
  <si>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</si>
  <si>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</si>
  <si>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</si>
  <si>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</si>
  <si>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</si>
  <si>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</si>
  <si>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</si>
  <si>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</si>
  <si>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</si>
  <si>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</si>
  <si>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</si>
  <si>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</si>
  <si>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</si>
  <si>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</si>
  <si>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</si>
  <si>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</si>
  <si>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</si>
  <si>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</si>
  <si>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</si>
  <si>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</si>
  <si>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</si>
  <si>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</si>
  <si>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</si>
  <si>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</si>
  <si>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</si>
  <si>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</si>
  <si>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</si>
  <si>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</si>
  <si>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</si>
  <si>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</si>
  <si>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</si>
  <si>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</si>
  <si>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</si>
  <si>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</si>
  <si>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</si>
  <si>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</si>
  <si>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</si>
  <si>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</si>
  <si>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</si>
  <si>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</si>
  <si>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</si>
  <si>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</si>
  <si>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</si>
  <si>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</si>
  <si>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</si>
  <si>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</si>
  <si>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</si>
  <si>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</si>
  <si>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</si>
  <si>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</si>
  <si>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</si>
  <si>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</si>
  <si>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</si>
  <si>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</si>
  <si>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</si>
  <si>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</si>
  <si>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</si>
  <si>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</si>
  <si>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</si>
  <si>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</si>
  <si>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</si>
  <si>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</si>
  <si>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</si>
  <si>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</si>
  <si>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</si>
  <si>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</si>
  <si>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</si>
  <si>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</si>
  <si>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</si>
  <si>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</si>
  <si>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</si>
  <si>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</si>
  <si>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</si>
  <si>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</si>
  <si>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</si>
  <si>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</si>
  <si>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</si>
  <si>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</si>
  <si>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</si>
  <si>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</si>
  <si>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</si>
  <si>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</si>
  <si>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</si>
  <si>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</si>
  <si>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</si>
  <si>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</si>
  <si>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</si>
  <si>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</si>
  <si>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</si>
  <si>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</si>
  <si>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</si>
  <si>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</si>
  <si>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</si>
  <si>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</si>
  <si>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</si>
  <si>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</si>
  <si>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</si>
  <si>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</si>
  <si>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</si>
  <si>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</si>
  <si>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</si>
  <si>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</si>
  <si>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</si>
  <si>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</si>
  <si>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</si>
  <si>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</si>
  <si>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</si>
  <si>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</si>
  <si>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</si>
  <si>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</si>
  <si>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</si>
  <si>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</si>
  <si>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</si>
  <si>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</si>
  <si>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</si>
  <si>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</si>
  <si>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</si>
  <si>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</si>
  <si>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</si>
  <si>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</si>
  <si>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</si>
  <si>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</si>
  <si>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</si>
  <si>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</si>
  <si>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</si>
  <si>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</si>
  <si>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</si>
  <si>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</si>
  <si>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</si>
  <si>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</si>
  <si>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</si>
  <si>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</si>
  <si>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</si>
  <si>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</si>
  <si>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</si>
  <si>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</si>
  <si>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</si>
  <si>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</si>
  <si>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</si>
  <si>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</si>
  <si>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</si>
  <si>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</si>
  <si>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</si>
  <si>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</si>
  <si>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</si>
  <si>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</si>
  <si>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</si>
  <si>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</si>
  <si>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</si>
  <si>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</si>
  <si>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</si>
  <si>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</si>
  <si>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</si>
  <si>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</si>
  <si>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</si>
  <si>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</si>
  <si>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</si>
  <si>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</si>
  <si>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</si>
  <si>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</si>
  <si>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</si>
  <si>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</si>
  <si>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</si>
  <si>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</si>
  <si>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</si>
  <si>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</si>
  <si>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</si>
  <si>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</si>
  <si>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</si>
  <si>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</si>
  <si>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</si>
  <si>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</si>
  <si>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</si>
  <si>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</si>
  <si>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</si>
  <si>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</si>
  <si>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</si>
  <si>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</si>
  <si>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</si>
  <si>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</si>
  <si>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</si>
  <si>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</si>
  <si>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</si>
  <si>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</si>
  <si>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</si>
  <si>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</si>
  <si>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</si>
  <si>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</si>
  <si>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</si>
  <si>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</si>
  <si>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</si>
  <si>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</si>
  <si>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</si>
  <si>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</si>
  <si>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</si>
  <si>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</si>
  <si>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</si>
  <si>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</si>
  <si>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</si>
  <si>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</si>
  <si>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</si>
  <si>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</si>
  <si>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</si>
  <si>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</si>
  <si>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</si>
  <si>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</si>
  <si>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</si>
  <si>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</si>
  <si>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</si>
  <si>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</si>
  <si>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</si>
  <si>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</si>
  <si>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</si>
  <si>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</si>
  <si>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</si>
  <si>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</si>
  <si>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</si>
  <si>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</si>
  <si>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</si>
  <si>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</si>
  <si>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</si>
  <si>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</si>
  <si>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</si>
  <si>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</si>
  <si>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</si>
  <si>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</si>
  <si>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</si>
  <si>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</si>
  <si>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</si>
  <si>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</si>
  <si>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</si>
  <si>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</si>
  <si>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</si>
  <si>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</si>
  <si>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</si>
  <si>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</si>
  <si>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</si>
  <si>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</si>
  <si>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</si>
  <si>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</si>
  <si>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</si>
  <si>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</si>
  <si>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</si>
  <si>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</si>
  <si>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</si>
  <si>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</si>
  <si>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</si>
  <si>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</si>
  <si>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</si>
  <si>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</si>
  <si>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</si>
  <si>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</si>
  <si>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</si>
  <si>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</si>
  <si>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</si>
  <si>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</si>
  <si>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</si>
  <si>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</si>
  <si>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</si>
  <si>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</si>
  <si>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</si>
  <si>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</si>
  <si>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</si>
  <si>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</si>
  <si>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</si>
  <si>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</si>
  <si>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</si>
  <si>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</si>
  <si>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</si>
  <si>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</si>
  <si>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</si>
  <si>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</si>
  <si>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</si>
  <si>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</si>
  <si>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</si>
  <si>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</si>
  <si>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</si>
  <si>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</si>
  <si>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</si>
  <si>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</si>
  <si>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</si>
  <si>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</si>
  <si>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</si>
  <si>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</si>
  <si>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</si>
  <si>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</si>
  <si>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</si>
  <si>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</si>
  <si>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</si>
  <si>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</si>
  <si>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</si>
  <si>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</si>
  <si>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</si>
  <si>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</si>
  <si>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</si>
  <si>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</si>
  <si>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</si>
  <si>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</si>
  <si>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</si>
  <si>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</si>
  <si>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</si>
  <si>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</si>
  <si>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</si>
  <si>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</si>
  <si>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</si>
  <si>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</si>
  <si>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</si>
  <si>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</si>
  <si>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</si>
  <si>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</si>
  <si>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</si>
  <si>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</si>
  <si>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</si>
  <si>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</si>
  <si>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</si>
  <si>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</si>
  <si>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</si>
  <si>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</si>
  <si>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</si>
  <si>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</si>
  <si>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</si>
  <si>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</si>
  <si>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</si>
  <si>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</si>
  <si>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</si>
  <si>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</si>
  <si>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</si>
  <si>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</si>
  <si>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</si>
  <si>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</si>
  <si>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</si>
  <si>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</si>
  <si>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</si>
  <si>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</si>
  <si>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</si>
  <si>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</si>
  <si>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</si>
  <si>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</si>
  <si>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</si>
  <si>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</si>
  <si>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</si>
  <si>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</si>
  <si>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</si>
  <si>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</si>
  <si>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</si>
  <si>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</si>
  <si>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</si>
  <si>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</si>
  <si>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</si>
  <si>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</si>
  <si>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</si>
  <si>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</si>
  <si>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</si>
  <si>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</si>
  <si>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</si>
  <si>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</si>
  <si>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</si>
  <si>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</si>
  <si>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</si>
  <si>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</si>
  <si>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</si>
  <si>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</si>
  <si>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</si>
  <si>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</si>
  <si>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</si>
  <si>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</si>
  <si>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</si>
  <si>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</si>
  <si>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</si>
  <si>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</si>
  <si>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</si>
  <si>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</si>
  <si>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</si>
  <si>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</si>
  <si>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</si>
  <si>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</si>
  <si>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</si>
  <si>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</si>
  <si>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</si>
  <si>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</si>
  <si>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</si>
  <si>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</si>
  <si>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</si>
  <si>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</si>
  <si>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</si>
  <si>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</si>
  <si>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</si>
  <si>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</si>
  <si>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</si>
  <si>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</si>
  <si>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</si>
  <si>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</si>
  <si>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</si>
  <si>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</si>
  <si>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</si>
  <si>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</si>
  <si>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</si>
  <si>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</si>
  <si>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</si>
  <si>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</si>
  <si>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</si>
  <si>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</si>
  <si>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</si>
  <si>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</si>
  <si>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</si>
  <si>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</si>
  <si>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</si>
  <si>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</si>
  <si>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</si>
  <si>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</si>
  <si>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</si>
  <si>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</si>
  <si>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</si>
  <si>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</si>
  <si>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</si>
  <si>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</si>
  <si>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</si>
  <si>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</si>
  <si>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</si>
  <si>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</si>
  <si>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</si>
  <si>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</si>
  <si>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</si>
  <si>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</si>
  <si>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</si>
  <si>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</si>
  <si>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</si>
  <si>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</si>
  <si>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</si>
  <si>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</si>
  <si>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</si>
  <si>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</si>
  <si>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</si>
  <si>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</si>
  <si>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</si>
  <si>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</si>
  <si>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</si>
  <si>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</si>
  <si>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</si>
  <si>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</si>
  <si>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</si>
  <si>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</si>
  <si>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</si>
  <si>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</si>
  <si>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</si>
  <si>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</si>
  <si>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</si>
  <si>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</si>
  <si>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</si>
  <si>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</si>
  <si>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</si>
  <si>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</si>
  <si>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</si>
  <si>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</si>
  <si>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</si>
  <si>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</si>
  <si>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</si>
  <si>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</si>
  <si>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</si>
  <si>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</si>
  <si>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</si>
  <si>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</si>
  <si>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</si>
  <si>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</si>
  <si>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</si>
  <si>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</si>
  <si>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</si>
  <si>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</si>
  <si>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</si>
  <si>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</si>
  <si>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</si>
  <si>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</si>
  <si>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</si>
  <si>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</si>
  <si>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</si>
  <si>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</si>
  <si>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</si>
  <si>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</si>
  <si>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</si>
  <si>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</si>
  <si>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</si>
  <si>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</si>
  <si>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</si>
  <si>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</si>
  <si>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</si>
  <si>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</si>
  <si>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</si>
  <si>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</si>
  <si>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</si>
  <si>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</si>
  <si>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</si>
  <si>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</si>
  <si>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</si>
  <si>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</si>
  <si>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</si>
  <si>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</si>
  <si>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</si>
  <si>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</si>
  <si>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</si>
  <si>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</si>
  <si>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</si>
  <si>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</si>
  <si>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</si>
  <si>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</si>
  <si>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</si>
  <si>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</si>
  <si>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</si>
  <si>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</si>
  <si>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</si>
  <si>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</si>
  <si>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</si>
  <si>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</si>
  <si>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</si>
  <si>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</si>
  <si>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</si>
  <si>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</si>
  <si>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</si>
  <si>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</si>
  <si>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</si>
  <si>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</si>
  <si>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</si>
  <si>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</si>
  <si>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</si>
  <si>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</si>
  <si>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</si>
  <si>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</si>
  <si>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</si>
  <si>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</si>
  <si>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</si>
  <si>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</si>
  <si>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</si>
  <si>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</si>
  <si>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</si>
  <si>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</si>
  <si>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</si>
  <si>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</si>
  <si>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</si>
  <si>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</si>
  <si>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</si>
  <si>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</si>
  <si>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</si>
  <si>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</si>
  <si>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</si>
  <si>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</si>
  <si>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</si>
  <si>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</si>
  <si>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</si>
  <si>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</si>
  <si>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</si>
  <si>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</si>
  <si>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</si>
  <si>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</si>
  <si>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</si>
  <si>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</si>
  <si>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</si>
  <si>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</si>
  <si>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</si>
  <si>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</si>
  <si>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</si>
  <si>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</si>
  <si>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</si>
  <si>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</si>
  <si>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</si>
  <si>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</si>
  <si>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</si>
  <si>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</si>
  <si>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</si>
  <si>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</si>
  <si>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</si>
  <si>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</si>
  <si>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</si>
  <si>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</si>
  <si>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</si>
  <si>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</si>
  <si>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</si>
  <si>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</si>
  <si>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</si>
  <si>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</si>
  <si>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</si>
  <si>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</si>
  <si>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</si>
  <si>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</si>
  <si>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</si>
  <si>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</si>
  <si>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</si>
  <si>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</si>
  <si>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</si>
  <si>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</si>
  <si>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</si>
  <si>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</si>
  <si>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</si>
  <si>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</si>
  <si>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</si>
  <si>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</si>
  <si>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</si>
  <si>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</si>
  <si>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</si>
  <si>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</si>
  <si>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</si>
  <si>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</si>
  <si>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</si>
  <si>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</si>
  <si>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</si>
  <si>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</si>
  <si>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</si>
  <si>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</si>
  <si>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</si>
  <si>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</si>
  <si>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</si>
  <si>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</si>
  <si>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</si>
  <si>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</si>
  <si>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</si>
  <si>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</si>
  <si>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</si>
  <si>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</si>
  <si>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</si>
  <si>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</si>
  <si>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</si>
  <si>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</si>
  <si>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</si>
  <si>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</si>
  <si>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</si>
  <si>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</si>
  <si>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</si>
  <si>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</si>
  <si>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</si>
  <si>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</si>
  <si>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</si>
  <si>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</si>
  <si>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</si>
  <si>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</si>
  <si>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</si>
  <si>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</si>
  <si>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</si>
  <si>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</si>
  <si>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</si>
  <si>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</si>
  <si>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</si>
  <si>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</si>
  <si>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</si>
  <si>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</si>
  <si>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</si>
  <si>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</si>
  <si>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</si>
  <si>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</si>
  <si>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</si>
  <si>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</si>
  <si>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</si>
  <si>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</si>
  <si>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</si>
  <si>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</si>
  <si>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</si>
  <si>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</si>
  <si>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</si>
  <si>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</si>
  <si>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</si>
  <si>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</si>
  <si>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</si>
  <si>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</si>
  <si>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</si>
  <si>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</si>
  <si>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</si>
  <si>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</si>
  <si>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</si>
  <si>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</si>
  <si>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</si>
  <si>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</si>
  <si>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</si>
  <si>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</si>
  <si>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</si>
  <si>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</si>
  <si>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</si>
  <si>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</si>
  <si>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</si>
  <si>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</si>
  <si>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</si>
  <si>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</si>
  <si>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</si>
  <si>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</si>
  <si>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</si>
  <si>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</si>
  <si>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</si>
  <si>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</si>
  <si>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</si>
  <si>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</si>
  <si>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</si>
  <si>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</si>
  <si>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</si>
  <si>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</si>
  <si>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</si>
  <si>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</si>
  <si>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</si>
  <si>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</si>
  <si>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</si>
  <si>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</si>
  <si>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</si>
  <si>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</si>
  <si>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</si>
  <si>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</si>
  <si>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</si>
  <si>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</si>
  <si>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</si>
  <si>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</si>
  <si>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</si>
  <si>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</si>
  <si>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</si>
  <si>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</si>
  <si>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</si>
  <si>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</si>
  <si>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</si>
  <si>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</si>
  <si>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</si>
  <si>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</si>
  <si>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</si>
  <si>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</si>
  <si>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</si>
  <si>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</si>
  <si>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</si>
  <si>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</si>
  <si>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</si>
  <si>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</si>
  <si>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</si>
  <si>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</si>
  <si>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</si>
  <si>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</si>
  <si>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</si>
  <si>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</si>
  <si>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</si>
  <si>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</si>
  <si>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</si>
  <si>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</si>
  <si>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</si>
  <si>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</si>
  <si>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</si>
  <si>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</si>
  <si>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</si>
  <si>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</si>
  <si>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</si>
  <si>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</si>
  <si>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</si>
  <si>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</si>
  <si>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</si>
  <si>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</si>
  <si>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</si>
  <si>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</si>
  <si>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</si>
  <si>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</si>
  <si>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</si>
  <si>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</si>
  <si>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</si>
  <si>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</si>
  <si>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</si>
  <si>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</si>
  <si>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</si>
  <si>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</si>
  <si>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</si>
  <si>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</si>
  <si>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</si>
  <si>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</si>
  <si>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</si>
  <si>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</si>
  <si>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</si>
  <si>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</si>
  <si>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</si>
  <si>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</si>
  <si>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</si>
  <si>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</si>
  <si>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</si>
  <si>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</si>
  <si>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</si>
  <si>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</si>
  <si>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</si>
  <si>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</si>
  <si>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</si>
  <si>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</si>
  <si>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</si>
  <si>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</si>
  <si>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</si>
  <si>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</si>
  <si>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</si>
  <si>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</si>
  <si>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</si>
  <si>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</si>
  <si>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</si>
  <si>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</si>
  <si>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</si>
  <si>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</si>
  <si>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</si>
  <si>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</si>
  <si>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</si>
  <si>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</si>
  <si>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</si>
  <si>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</si>
  <si>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</si>
  <si>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</si>
  <si>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</si>
  <si>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</si>
  <si>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</si>
  <si>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</si>
  <si>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</si>
  <si>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</si>
  <si>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</si>
  <si>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</si>
  <si>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</si>
  <si>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</si>
  <si>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</si>
  <si>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</si>
  <si>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</si>
  <si>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</si>
  <si>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</si>
  <si>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</si>
  <si>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</si>
  <si>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</si>
  <si>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</si>
  <si>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</si>
  <si>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</si>
  <si>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</si>
  <si>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</si>
  <si>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</si>
  <si>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</si>
  <si>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</si>
  <si>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</si>
  <si>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</si>
  <si>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</si>
  <si>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</si>
  <si>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</si>
  <si>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</si>
  <si>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</si>
  <si>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</si>
  <si>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</si>
  <si>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</si>
  <si>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</si>
  <si>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</si>
  <si>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</si>
  <si>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</si>
  <si>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</si>
  <si>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</si>
  <si>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</si>
  <si>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</si>
  <si>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</si>
  <si>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</si>
  <si>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</si>
  <si>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</si>
  <si>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</si>
  <si>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</si>
  <si>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</si>
  <si>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</si>
  <si>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</si>
  <si>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</si>
  <si>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</si>
  <si>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</si>
  <si>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</si>
  <si>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</si>
  <si>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</si>
  <si>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</si>
  <si>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</si>
  <si>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</si>
  <si>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</si>
  <si>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</si>
  <si>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</si>
  <si>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</si>
  <si>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</si>
  <si>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</si>
  <si>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</si>
  <si>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</si>
  <si>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</si>
  <si>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</si>
  <si>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</si>
  <si>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</si>
  <si>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</si>
  <si>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</si>
  <si>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</si>
  <si>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</si>
  <si>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</si>
  <si>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</si>
  <si>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</si>
  <si>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</si>
  <si>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</si>
  <si>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</si>
  <si>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</si>
  <si>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</si>
  <si>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</si>
  <si>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</si>
  <si>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</si>
  <si>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</si>
  <si>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</si>
  <si>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</si>
  <si>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</si>
  <si>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</si>
  <si>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</si>
  <si>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</si>
  <si>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</si>
  <si>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</si>
  <si>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</si>
  <si>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</si>
  <si>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</si>
  <si>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</si>
  <si>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</si>
  <si>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</si>
  <si>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</si>
  <si>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</si>
  <si>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</si>
  <si>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</si>
  <si>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</si>
  <si>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</si>
  <si>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</si>
  <si>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</si>
  <si>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</si>
  <si>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</si>
  <si>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</si>
  <si>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</si>
  <si>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</si>
  <si>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</si>
  <si>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</si>
  <si>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</si>
  <si>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</si>
  <si>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</si>
  <si>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</si>
  <si>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</si>
  <si>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</si>
  <si>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</si>
  <si>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</si>
  <si>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</si>
  <si>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</si>
  <si>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</si>
  <si>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</si>
  <si>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</si>
  <si>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</si>
  <si>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</si>
  <si>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</si>
  <si>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</si>
  <si>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</si>
  <si>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</si>
  <si>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</si>
  <si>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</si>
  <si>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</si>
  <si>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</si>
  <si>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</si>
  <si>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</si>
  <si>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</si>
  <si>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</si>
  <si>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</si>
  <si>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</si>
  <si>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</si>
  <si>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</si>
  <si>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</si>
  <si>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</si>
  <si>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</si>
  <si>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</si>
  <si>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</si>
  <si>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</si>
  <si>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</si>
  <si>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</si>
  <si>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</si>
  <si>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</si>
  <si>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</si>
  <si>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</si>
  <si>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</si>
  <si>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</si>
  <si>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</si>
  <si>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</si>
  <si>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</si>
  <si>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</si>
  <si>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</si>
  <si>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</si>
  <si>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</si>
  <si>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</si>
  <si>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</si>
  <si>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</si>
  <si>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</si>
  <si>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</si>
  <si>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</si>
  <si>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</si>
  <si>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</si>
  <si>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</si>
  <si>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</si>
  <si>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</si>
  <si>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</si>
  <si>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</si>
  <si>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</si>
  <si>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</si>
  <si>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</si>
  <si>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</si>
  <si>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</si>
  <si>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</si>
  <si>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</si>
  <si>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</si>
  <si>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</si>
  <si>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</si>
  <si>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</si>
  <si>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</si>
  <si>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</si>
  <si>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</si>
  <si>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</si>
  <si>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</si>
  <si>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</si>
  <si>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</si>
  <si>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</si>
  <si>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</si>
  <si>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</si>
  <si>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</si>
  <si>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</si>
  <si>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</si>
  <si>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</si>
  <si>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</si>
  <si>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</si>
  <si>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</si>
  <si>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</si>
  <si>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</si>
  <si>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</si>
  <si>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</si>
  <si>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</si>
  <si>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</si>
  <si>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</si>
  <si>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</si>
  <si>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</si>
  <si>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</si>
  <si>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</si>
  <si>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</si>
  <si>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</si>
  <si>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</si>
  <si>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</si>
  <si>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</si>
  <si>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</si>
  <si>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</si>
  <si>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</si>
  <si>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</si>
  <si>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</si>
  <si>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</si>
  <si>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</si>
  <si>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</si>
  <si>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</si>
  <si>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</si>
  <si>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</si>
  <si>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</si>
  <si>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</si>
  <si>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</si>
  <si>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</si>
  <si>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</si>
  <si>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</si>
  <si>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</si>
  <si>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</si>
  <si>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</si>
  <si>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</si>
  <si>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</si>
  <si>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</si>
  <si>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</si>
  <si>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</si>
  <si>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</si>
  <si>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</si>
  <si>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</si>
  <si>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</si>
  <si>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</si>
  <si>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</si>
  <si>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</si>
  <si>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</si>
  <si>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</si>
  <si>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</si>
  <si>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</si>
  <si>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</si>
  <si>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</si>
  <si>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</si>
  <si>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</si>
  <si>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</si>
  <si>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</si>
  <si>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</si>
  <si>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</si>
  <si>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</si>
  <si>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</si>
  <si>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</si>
  <si>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</si>
  <si>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</si>
  <si>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</si>
  <si>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</si>
  <si>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</si>
  <si>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</si>
  <si>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</si>
  <si>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</si>
  <si>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</si>
  <si>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</si>
  <si>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</si>
  <si>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</si>
  <si>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</si>
  <si>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</si>
  <si>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</si>
  <si>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</si>
  <si>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</si>
  <si>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</si>
  <si>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</si>
  <si>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</si>
  <si>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</si>
  <si>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</si>
  <si>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</si>
  <si>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</si>
  <si>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</si>
  <si>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</si>
  <si>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</si>
  <si>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</si>
  <si>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</si>
  <si>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</si>
  <si>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</si>
  <si>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</si>
  <si>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</si>
  <si>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</si>
  <si>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</si>
  <si>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</si>
  <si>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</si>
  <si>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</si>
  <si>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</si>
  <si>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</si>
  <si>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</si>
  <si>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</si>
  <si>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</si>
  <si>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</si>
  <si>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</si>
  <si>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</si>
  <si>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</si>
  <si>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</si>
  <si>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</si>
  <si>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</si>
  <si>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</si>
  <si>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</si>
  <si>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</si>
  <si>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</si>
  <si>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</si>
  <si>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</si>
  <si>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</si>
  <si>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</si>
  <si>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</si>
  <si>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</si>
  <si>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</si>
  <si>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</si>
  <si>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</si>
  <si>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</si>
  <si>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</si>
  <si>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</si>
  <si>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</si>
  <si>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</si>
  <si>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</si>
  <si>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</si>
  <si>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</si>
  <si>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</si>
  <si>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</si>
  <si>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</si>
  <si>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</si>
  <si>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</si>
  <si>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</si>
  <si>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</si>
  <si>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</si>
  <si>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</si>
  <si>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</si>
  <si>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</si>
  <si>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</si>
  <si>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</si>
  <si>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</si>
  <si>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</si>
  <si>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</si>
  <si>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</si>
  <si>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</si>
  <si>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</si>
  <si>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</si>
  <si>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</si>
  <si>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</si>
  <si>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</si>
  <si>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</si>
  <si>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</si>
  <si>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</si>
  <si>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</si>
  <si>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</si>
  <si>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</si>
  <si>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</si>
  <si>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</si>
  <si>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</si>
  <si>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</si>
  <si>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</si>
  <si>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</si>
  <si>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</si>
  <si>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</si>
  <si>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</si>
  <si>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</si>
  <si>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</si>
  <si>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</si>
  <si>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</si>
  <si>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</si>
  <si>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</si>
  <si>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</si>
  <si>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</si>
  <si>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</si>
  <si>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</si>
  <si>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</si>
  <si>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</si>
  <si>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</si>
  <si>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</si>
  <si>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</si>
  <si>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</si>
  <si>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</si>
  <si>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</si>
  <si>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</si>
  <si>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</si>
  <si>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</si>
  <si>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</si>
  <si>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</si>
  <si>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</si>
  <si>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</si>
  <si>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</si>
  <si>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</si>
  <si>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</si>
  <si>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</si>
  <si>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</si>
  <si>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</si>
  <si>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</si>
  <si>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</si>
  <si>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</si>
  <si>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</si>
  <si>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</si>
  <si>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</si>
  <si>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</si>
  <si>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</si>
  <si>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</si>
  <si>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</si>
  <si>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</si>
  <si>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</si>
  <si>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</si>
  <si>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</si>
  <si>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</si>
  <si>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</si>
  <si>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</si>
  <si>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</si>
  <si>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</si>
  <si>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</si>
  <si>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</si>
  <si>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</si>
  <si>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</si>
  <si>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</si>
  <si>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</si>
  <si>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</si>
  <si>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</si>
  <si>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</si>
  <si>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</si>
  <si>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</si>
  <si>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</si>
  <si>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</si>
  <si>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</si>
  <si>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</si>
  <si>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</si>
  <si>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</si>
  <si>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</si>
  <si>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</si>
  <si>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</si>
  <si>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</si>
  <si>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</si>
  <si>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</si>
  <si>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</si>
  <si>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</si>
  <si>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</si>
  <si>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</si>
  <si>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</si>
  <si>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</si>
  <si>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</si>
  <si>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</si>
  <si>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</si>
  <si>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</si>
  <si>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</si>
  <si>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</si>
  <si>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</si>
  <si>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</si>
  <si>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</si>
  <si>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</si>
  <si>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</si>
  <si>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</si>
  <si>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</si>
  <si>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</si>
  <si>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</si>
  <si>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</si>
  <si>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</si>
  <si>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</si>
  <si>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</si>
  <si>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</si>
  <si>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</si>
  <si>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</si>
  <si>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</si>
  <si>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</si>
  <si>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</si>
  <si>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</si>
  <si>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</si>
  <si>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</si>
  <si>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</si>
  <si>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</si>
  <si>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</si>
  <si>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</si>
  <si>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</si>
  <si>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</si>
  <si>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</si>
  <si>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</si>
  <si>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</si>
  <si>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</si>
  <si>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</si>
  <si>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</si>
  <si>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</si>
  <si>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</si>
  <si>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</si>
  <si>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</si>
  <si>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</si>
  <si>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</si>
  <si>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</si>
  <si>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</si>
  <si>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</si>
  <si>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</si>
  <si>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</si>
  <si>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</si>
  <si>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</si>
  <si>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</si>
  <si>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</si>
  <si>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</si>
  <si>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</si>
  <si>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</si>
  <si>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</si>
  <si>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</si>
  <si>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</si>
  <si>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</si>
  <si>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</si>
  <si>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</si>
  <si>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</si>
  <si>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</si>
  <si>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</si>
  <si>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</si>
  <si>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</si>
  <si>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</si>
  <si>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</si>
  <si>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</si>
  <si>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</si>
  <si>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</si>
  <si>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</si>
  <si>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</si>
  <si>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</si>
  <si>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</si>
  <si>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</si>
  <si>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</si>
  <si>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</si>
  <si>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</si>
  <si>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</si>
  <si>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</si>
  <si>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</si>
  <si>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</si>
  <si>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</si>
  <si>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</si>
  <si>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</si>
  <si>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</si>
  <si>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</si>
  <si>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</si>
  <si>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</si>
  <si>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</si>
  <si>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</si>
  <si>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</si>
  <si>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</si>
  <si>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</si>
  <si>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</si>
  <si>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</si>
  <si>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</si>
  <si>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</si>
  <si>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</si>
  <si>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</si>
  <si>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</si>
  <si>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</si>
  <si>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</si>
  <si>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</si>
  <si>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</si>
  <si>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</si>
  <si>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</si>
  <si>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</si>
  <si>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</si>
  <si>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</si>
  <si>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</si>
  <si>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</si>
  <si>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</si>
  <si>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</si>
  <si>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</si>
  <si>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</si>
  <si>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</si>
  <si>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</si>
  <si>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</si>
  <si>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</si>
  <si>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</si>
  <si>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</si>
  <si>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</si>
  <si>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</si>
  <si>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</si>
  <si>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</si>
  <si>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</si>
  <si>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</si>
  <si>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</si>
  <si>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</si>
  <si>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</si>
  <si>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</si>
  <si>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</si>
  <si>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</si>
  <si>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</si>
  <si>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</si>
  <si>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</si>
  <si>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</si>
  <si>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</si>
  <si>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</si>
  <si>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</si>
  <si>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</si>
  <si>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</si>
  <si>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</si>
  <si>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</si>
  <si>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</si>
  <si>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</si>
  <si>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</si>
  <si>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</si>
  <si>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</si>
  <si>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</si>
  <si>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</si>
  <si>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</si>
  <si>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</si>
  <si>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</si>
  <si>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</si>
  <si>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</si>
  <si>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</si>
  <si>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</si>
  <si>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</si>
  <si>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</si>
  <si>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</si>
  <si>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</si>
  <si>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</si>
  <si>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</si>
  <si>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</si>
  <si>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</si>
  <si>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</si>
  <si>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</si>
  <si>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</si>
  <si>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</si>
  <si>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</si>
  <si>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</si>
  <si>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</si>
  <si>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</si>
  <si>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</si>
  <si>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</si>
  <si>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</si>
  <si>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</si>
  <si>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</si>
  <si>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</si>
  <si>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</si>
  <si>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</si>
  <si>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</si>
  <si>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</si>
  <si>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</si>
  <si>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</si>
  <si>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</si>
  <si>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</si>
  <si>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</si>
  <si>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</si>
  <si>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</si>
  <si>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</si>
  <si>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</si>
  <si>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</si>
  <si>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</si>
  <si>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</si>
  <si>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</si>
  <si>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</si>
  <si>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</si>
  <si>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</si>
  <si>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</si>
  <si>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</si>
  <si>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</si>
  <si>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</si>
  <si>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</si>
  <si>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</si>
  <si>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</si>
  <si>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</si>
  <si>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</si>
  <si>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</si>
  <si>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</si>
  <si>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</si>
  <si>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</si>
  <si>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</si>
  <si>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</si>
  <si>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</si>
  <si>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</si>
  <si>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</si>
  <si>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</si>
  <si>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</si>
  <si>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</si>
  <si>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</si>
  <si>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</si>
  <si>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</si>
  <si>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</si>
  <si>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</si>
  <si>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</si>
  <si>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</si>
  <si>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</si>
  <si>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</si>
  <si>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</si>
  <si>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</si>
  <si>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</si>
  <si>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</si>
  <si>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</si>
  <si>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</si>
  <si>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</si>
  <si>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</si>
  <si>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</si>
  <si>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</si>
  <si>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</si>
  <si>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</si>
  <si>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</si>
  <si>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</si>
  <si>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</si>
  <si>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</si>
  <si>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</si>
  <si>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</si>
  <si>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</si>
  <si>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</si>
  <si>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</si>
  <si>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</si>
  <si>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</si>
  <si>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</si>
  <si>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</si>
  <si>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</si>
  <si>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</si>
  <si>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</si>
  <si>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</si>
  <si>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</si>
  <si>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</si>
  <si>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</si>
  <si>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</si>
  <si>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</si>
  <si>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</si>
  <si>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</si>
  <si>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</si>
  <si>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</si>
  <si>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</si>
  <si>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</si>
  <si>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</si>
  <si>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</si>
  <si>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</si>
  <si>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</si>
  <si>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</si>
  <si>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</si>
  <si>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</si>
  <si>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</si>
  <si>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</si>
  <si>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</si>
  <si>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</si>
  <si>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</si>
  <si>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</si>
  <si>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</si>
  <si>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</si>
  <si>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</si>
  <si>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</si>
  <si>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</si>
  <si>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</si>
  <si>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</si>
  <si>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</si>
  <si>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</si>
  <si>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</si>
  <si>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</si>
  <si>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</si>
  <si>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</si>
  <si>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</si>
  <si>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</si>
  <si>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</si>
  <si>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</si>
  <si>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</si>
  <si>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</si>
  <si>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</si>
  <si>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</si>
  <si>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</si>
  <si>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</si>
  <si>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</si>
  <si>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</si>
  <si>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</si>
  <si>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</si>
  <si>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</si>
  <si>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</si>
  <si>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</si>
  <si>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</si>
  <si>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</si>
  <si>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</si>
  <si>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</si>
  <si>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</si>
  <si>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</si>
  <si>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</si>
  <si>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</si>
  <si>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</si>
  <si>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</si>
  <si>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</si>
  <si>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</si>
  <si>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</si>
  <si>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</si>
  <si>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</si>
  <si>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</si>
  <si>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</si>
  <si>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</si>
  <si>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</si>
  <si>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</si>
  <si>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</si>
  <si>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</si>
  <si>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</si>
  <si>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</si>
  <si>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</si>
  <si>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</si>
  <si>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</si>
  <si>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</si>
  <si>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</si>
  <si>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</si>
  <si>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</si>
  <si>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</si>
  <si>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</si>
  <si>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</si>
  <si>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</si>
  <si>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</si>
  <si>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</si>
  <si>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</si>
  <si>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</si>
  <si>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</si>
  <si>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</si>
  <si>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</si>
  <si>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</si>
  <si>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</si>
  <si>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</si>
  <si>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</si>
  <si>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</si>
  <si>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</si>
  <si>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</si>
  <si>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</si>
  <si>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</si>
  <si>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</si>
  <si>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</si>
  <si>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</si>
  <si>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</si>
  <si>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</si>
  <si>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</si>
  <si>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</si>
  <si>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</si>
  <si>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</si>
  <si>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</si>
  <si>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</si>
  <si>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</si>
  <si>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</si>
  <si>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</si>
  <si>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</si>
  <si>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</si>
  <si>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</si>
  <si>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</si>
  <si>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</si>
  <si>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</si>
  <si>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</si>
  <si>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</si>
  <si>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</si>
  <si>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</si>
  <si>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</si>
  <si>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</si>
  <si>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</si>
  <si>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</si>
  <si>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</si>
  <si>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</si>
  <si>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</si>
  <si>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</si>
  <si>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</si>
  <si>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</si>
  <si>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</si>
  <si>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</si>
  <si>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</si>
  <si>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</si>
  <si>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</si>
  <si>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</si>
  <si>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</si>
  <si>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</si>
  <si>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</si>
  <si>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</si>
  <si>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</si>
  <si>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</si>
  <si>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</si>
  <si>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</si>
  <si>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</si>
  <si>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</si>
  <si>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</si>
  <si>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</si>
  <si>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</si>
  <si>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</si>
  <si>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</si>
  <si>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</si>
  <si>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</si>
  <si>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</si>
  <si>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</si>
  <si>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</si>
  <si>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</si>
  <si>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</si>
  <si>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</si>
  <si>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</si>
  <si>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</si>
  <si>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</si>
  <si>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</si>
  <si>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</si>
  <si>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</si>
  <si>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</si>
  <si>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</si>
  <si>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</si>
  <si>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</si>
  <si>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</si>
  <si>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</si>
  <si>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</si>
  <si>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</si>
  <si>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</si>
  <si>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</si>
  <si>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</si>
  <si>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</si>
  <si>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</si>
  <si>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</si>
  <si>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</si>
  <si>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</si>
  <si>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</si>
  <si>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</si>
  <si>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</si>
  <si>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</si>
  <si>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</si>
  <si>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</si>
  <si>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</si>
  <si>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</si>
  <si>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</si>
  <si>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</si>
  <si>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</si>
  <si>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</si>
  <si>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</si>
  <si>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</si>
  <si>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</si>
  <si>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</si>
  <si>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</si>
  <si>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</si>
  <si>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</si>
  <si>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</si>
  <si>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</si>
  <si>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</si>
  <si>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</si>
  <si>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</si>
  <si>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</si>
  <si>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</si>
  <si>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</si>
  <si>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</si>
  <si>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</si>
  <si>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</si>
  <si>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</si>
  <si>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</si>
  <si>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</si>
  <si>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</si>
  <si>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</si>
  <si>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</si>
  <si>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</si>
  <si>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</si>
  <si>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</si>
  <si>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</si>
  <si>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</si>
  <si>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</si>
  <si>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</si>
  <si>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</si>
  <si>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</si>
  <si>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</si>
  <si>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</si>
  <si>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</si>
  <si>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</si>
  <si>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</si>
  <si>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</si>
  <si>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</si>
  <si>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</si>
  <si>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</si>
  <si>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</si>
  <si>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</si>
  <si>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</si>
  <si>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</si>
  <si>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</si>
  <si>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</si>
  <si>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</si>
  <si>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</si>
  <si>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</si>
  <si>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</si>
  <si>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</si>
  <si>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</si>
  <si>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</si>
  <si>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</si>
  <si>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</si>
  <si>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</si>
  <si>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</si>
  <si>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</si>
  <si>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</si>
  <si>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</si>
  <si>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</si>
  <si>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</si>
  <si>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</si>
  <si>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</si>
  <si>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</si>
  <si>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</si>
  <si>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</si>
  <si>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</si>
  <si>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</si>
  <si>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</si>
  <si>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</si>
  <si>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</si>
  <si>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</si>
  <si>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</si>
  <si>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</si>
  <si>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</si>
  <si>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</si>
  <si>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</si>
  <si>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</si>
  <si>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</si>
  <si>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</si>
  <si>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</si>
  <si>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</si>
  <si>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</si>
  <si>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</si>
  <si>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</si>
  <si>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</si>
  <si>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</si>
  <si>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</si>
  <si>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</si>
  <si>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</si>
  <si>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</si>
  <si>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</si>
  <si>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</si>
  <si>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</si>
  <si>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</si>
  <si>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</si>
  <si>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</si>
  <si>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</si>
  <si>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</si>
  <si>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</si>
  <si>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</si>
  <si>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</si>
  <si>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</si>
  <si>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</si>
  <si>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</si>
  <si>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</si>
  <si>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</si>
  <si>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</si>
  <si>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</si>
  <si>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</si>
  <si>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</si>
  <si>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</si>
  <si>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</si>
  <si>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</si>
  <si>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</si>
  <si>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</si>
  <si>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</si>
  <si>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</si>
  <si>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</si>
  <si>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</si>
  <si>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</si>
  <si>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</si>
  <si>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</si>
  <si>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</si>
  <si>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</si>
  <si>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</si>
  <si>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</si>
  <si>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</si>
  <si>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</si>
  <si>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</si>
  <si>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</si>
  <si>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</si>
  <si>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</si>
  <si>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</si>
  <si>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</si>
  <si>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</si>
  <si>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</si>
  <si>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</si>
  <si>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</si>
  <si>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</si>
  <si>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</si>
  <si>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</si>
  <si>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</si>
  <si>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</si>
  <si>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</si>
  <si>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</si>
  <si>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</si>
  <si>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</si>
  <si>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</si>
  <si>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</si>
  <si>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</si>
  <si>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</si>
  <si>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</si>
  <si>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</si>
  <si>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</si>
  <si>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</si>
  <si>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</si>
  <si>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</si>
  <si>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</si>
  <si>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</si>
  <si>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</si>
  <si>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</si>
  <si>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</si>
  <si>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</si>
  <si>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</si>
  <si>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</si>
  <si>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</si>
  <si>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</si>
  <si>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</si>
  <si>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</si>
  <si>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</si>
  <si>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</si>
  <si>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</si>
  <si>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</si>
  <si>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</si>
  <si>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</si>
  <si>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</si>
  <si>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</si>
  <si>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</si>
  <si>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</si>
  <si>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</si>
  <si>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</si>
  <si>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</si>
  <si>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</si>
  <si>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</si>
  <si>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</si>
  <si>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</si>
  <si>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</si>
  <si>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</si>
  <si>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</si>
  <si>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</si>
  <si>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</si>
  <si>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</si>
  <si>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</si>
  <si>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</si>
  <si>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</si>
  <si>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</si>
  <si>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</si>
  <si>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</si>
  <si>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</si>
  <si>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</si>
  <si>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</si>
  <si>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</si>
  <si>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</si>
  <si>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</si>
  <si>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</si>
  <si>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</si>
  <si>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</si>
  <si>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</si>
  <si>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</si>
  <si>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</si>
  <si>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</si>
  <si>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</si>
  <si>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</si>
  <si>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</si>
  <si>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</si>
  <si>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</si>
  <si>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</si>
  <si>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</si>
  <si>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</si>
  <si>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</si>
  <si>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</si>
  <si>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</si>
  <si>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</si>
  <si>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</si>
  <si>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</si>
  <si>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</si>
  <si>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</si>
  <si>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</si>
  <si>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</si>
  <si>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</si>
  <si>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</si>
  <si>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</si>
  <si>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</si>
  <si>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</si>
  <si>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</si>
  <si>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</si>
  <si>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</si>
  <si>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</si>
  <si>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</si>
  <si>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</si>
  <si>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</si>
  <si>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</si>
  <si>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</si>
  <si>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</si>
  <si>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</si>
  <si>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</si>
  <si>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</si>
  <si>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</si>
  <si>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</si>
  <si>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</si>
  <si>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</si>
  <si>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</si>
  <si>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</si>
  <si>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</si>
  <si>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</si>
  <si>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</si>
  <si>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</si>
  <si>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</si>
  <si>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</si>
  <si>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</si>
  <si>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</si>
  <si>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</si>
  <si>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</si>
  <si>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</si>
  <si>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</si>
  <si>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</si>
  <si>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</si>
  <si>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</si>
  <si>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</si>
  <si>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</si>
  <si>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</si>
  <si>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</si>
  <si>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</si>
  <si>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</si>
  <si>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</si>
  <si>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</si>
  <si>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</si>
  <si>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</si>
  <si>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</si>
  <si>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</si>
  <si>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</si>
  <si>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</si>
  <si>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</si>
  <si>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</si>
  <si>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</si>
  <si>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</si>
  <si>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</si>
  <si>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</si>
  <si>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</si>
  <si>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</si>
  <si>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</si>
  <si>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</si>
  <si>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</si>
  <si>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</si>
  <si>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</si>
  <si>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</si>
  <si>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</si>
  <si>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</si>
  <si>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</si>
  <si>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</si>
  <si>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</si>
  <si>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</si>
  <si>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</si>
  <si>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</si>
  <si>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</si>
  <si>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</si>
  <si>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</si>
  <si>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</si>
  <si>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</si>
  <si>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</si>
  <si>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</si>
  <si>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</si>
  <si>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</si>
  <si>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</si>
  <si>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</si>
  <si>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</si>
  <si>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</si>
  <si>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</si>
  <si>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</si>
  <si>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</si>
  <si>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</si>
  <si>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</si>
  <si>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</si>
  <si>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</si>
  <si>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</si>
  <si>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</si>
  <si>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</si>
  <si>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</si>
  <si>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</si>
  <si>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</si>
  <si>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</si>
  <si>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</si>
  <si>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</si>
  <si>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</si>
  <si>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</si>
  <si>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</si>
  <si>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</si>
  <si>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</si>
  <si>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</si>
  <si>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</si>
  <si>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</si>
  <si>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</si>
  <si>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</si>
  <si>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</si>
  <si>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</si>
  <si>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</si>
  <si>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</si>
  <si>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</si>
  <si>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</si>
  <si>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</si>
  <si>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</si>
  <si>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</si>
  <si>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</si>
  <si>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</si>
  <si>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</si>
  <si>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</si>
  <si>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</si>
  <si>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</si>
  <si>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</si>
  <si>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</si>
  <si>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</si>
  <si>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</si>
  <si>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</si>
  <si>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</si>
  <si>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</si>
  <si>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</si>
  <si>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</si>
  <si>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</si>
  <si>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</si>
  <si>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</si>
  <si>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</si>
  <si>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</si>
  <si>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</si>
  <si>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</si>
  <si>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</si>
  <si>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</si>
  <si>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</si>
  <si>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</si>
  <si>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</si>
  <si>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</si>
  <si>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</si>
  <si>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</si>
  <si>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</si>
  <si>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</si>
  <si>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</si>
  <si>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</si>
  <si>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</si>
  <si>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</si>
  <si>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</si>
  <si>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</si>
  <si>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</si>
  <si>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</si>
  <si>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</si>
  <si>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</si>
  <si>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</si>
  <si>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</si>
  <si>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</si>
  <si>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</si>
  <si>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</si>
  <si>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</si>
  <si>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</si>
  <si>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</si>
  <si>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</si>
  <si>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</si>
  <si>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</si>
  <si>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</si>
  <si>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</si>
  <si>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</si>
  <si>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</si>
  <si>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</si>
  <si>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</si>
  <si>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</si>
  <si>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</si>
  <si>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</si>
  <si>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</si>
  <si>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</si>
  <si>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</si>
  <si>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</si>
  <si>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</si>
  <si>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</si>
  <si>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</si>
  <si>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</si>
  <si>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</si>
  <si>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</si>
  <si>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</si>
  <si>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</si>
  <si>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</si>
  <si>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</si>
  <si>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</si>
  <si>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</si>
  <si>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</si>
  <si>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</si>
  <si>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</si>
  <si>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</si>
  <si>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</si>
  <si>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</si>
  <si>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</si>
  <si>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</si>
  <si>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</si>
  <si>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</si>
  <si>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</si>
  <si>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</si>
  <si>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</si>
  <si>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</si>
  <si>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</si>
  <si>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</si>
  <si>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</si>
  <si>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</si>
  <si>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</si>
  <si>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</si>
  <si>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</si>
  <si>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</si>
  <si>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</si>
  <si>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</si>
  <si>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</si>
  <si>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</si>
  <si>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</si>
  <si>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</si>
  <si>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</si>
  <si>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</si>
  <si>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</si>
  <si>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</si>
  <si>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</si>
  <si>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</si>
  <si>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</si>
  <si>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</si>
  <si>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</si>
  <si>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</si>
  <si>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</si>
  <si>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</si>
  <si>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</si>
  <si>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</si>
  <si>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</si>
  <si>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</si>
  <si>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</si>
  <si>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</si>
  <si>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</si>
  <si>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</si>
  <si>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</si>
  <si>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</si>
  <si>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</si>
  <si>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</si>
  <si>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</si>
  <si>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</si>
  <si>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</si>
  <si>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</si>
  <si>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</si>
  <si>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</si>
  <si>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</si>
  <si>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</si>
  <si>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</si>
  <si>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</si>
  <si>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</si>
  <si>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</si>
  <si>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</si>
  <si>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</si>
  <si>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</si>
  <si>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</si>
  <si>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</si>
  <si>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</si>
  <si>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</si>
  <si>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</si>
  <si>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</si>
  <si>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</si>
  <si>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</si>
  <si>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</si>
  <si>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</si>
  <si>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</si>
  <si>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</si>
  <si>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</si>
  <si>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</si>
  <si>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</si>
  <si>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</si>
  <si>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</si>
  <si>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</si>
  <si>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</si>
  <si>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</si>
  <si>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</si>
  <si>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</si>
  <si>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</si>
  <si>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</si>
  <si>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</si>
  <si>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</si>
  <si>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</si>
  <si>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</si>
  <si>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</si>
  <si>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</si>
  <si>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</si>
  <si>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</si>
  <si>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</si>
  <si>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</si>
  <si>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</si>
  <si>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</si>
  <si>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</si>
  <si>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</si>
  <si>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</si>
  <si>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</si>
  <si>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</si>
  <si>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</si>
  <si>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</si>
  <si>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</si>
  <si>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</si>
  <si>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</si>
  <si>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</si>
  <si>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</si>
  <si>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</si>
  <si>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</si>
  <si>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</si>
  <si>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</si>
  <si>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</si>
  <si>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</si>
  <si>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</si>
  <si>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</si>
  <si>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</si>
  <si>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</si>
  <si>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</si>
  <si>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</si>
  <si>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</si>
  <si>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</si>
  <si>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</si>
  <si>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</si>
  <si>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</si>
  <si>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</si>
  <si>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</si>
  <si>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</si>
  <si>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</si>
  <si>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</si>
  <si>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</si>
  <si>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</si>
  <si>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</si>
  <si>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</si>
  <si>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</si>
  <si>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</si>
  <si>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</si>
  <si>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</si>
  <si>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</si>
  <si>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</si>
  <si>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</si>
  <si>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</si>
  <si>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</si>
  <si>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</si>
  <si>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</si>
  <si>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</si>
  <si>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</si>
  <si>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</si>
  <si>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</si>
  <si>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</si>
  <si>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</si>
  <si>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</si>
  <si>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</si>
  <si>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</si>
  <si>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</si>
  <si>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</si>
  <si>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</si>
  <si>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</si>
  <si>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</si>
  <si>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</si>
  <si>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</si>
  <si>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</si>
  <si>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</si>
  <si>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</si>
  <si>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</si>
  <si>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</si>
  <si>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</si>
  <si>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</si>
  <si>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</si>
  <si>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</si>
  <si>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</si>
  <si>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</si>
  <si>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</si>
  <si>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</si>
  <si>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</si>
  <si>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</si>
  <si>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</si>
  <si>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</si>
  <si>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</si>
  <si>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</si>
  <si>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</si>
  <si>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</si>
  <si>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</si>
  <si>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</si>
  <si>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</si>
  <si>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</si>
  <si>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</si>
  <si>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</si>
  <si>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</si>
  <si>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</si>
  <si>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</si>
  <si>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</si>
  <si>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</si>
  <si>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</si>
  <si>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</si>
  <si>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</si>
  <si>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</si>
  <si>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</si>
  <si>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</si>
  <si>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</si>
  <si>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</si>
  <si>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</si>
  <si>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</si>
  <si>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</si>
  <si>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</si>
  <si>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</si>
  <si>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</si>
  <si>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</si>
  <si>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</si>
  <si>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</si>
  <si>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</si>
  <si>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</si>
  <si>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</si>
  <si>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</si>
  <si>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</si>
  <si>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</si>
  <si>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</si>
  <si>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</si>
  <si>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</si>
  <si>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</si>
  <si>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</si>
  <si>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</si>
  <si>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</si>
  <si>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</si>
  <si>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</si>
  <si>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</si>
  <si>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</si>
  <si>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</si>
  <si>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</si>
  <si>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</si>
  <si>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</si>
  <si>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</si>
  <si>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</si>
  <si>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</si>
  <si>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</si>
  <si>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</si>
  <si>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</si>
  <si>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</si>
  <si>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</si>
  <si>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</si>
  <si>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</si>
  <si>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</si>
  <si>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</si>
  <si>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</si>
  <si>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</si>
  <si>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</si>
  <si>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</si>
  <si>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</si>
  <si>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</si>
  <si>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</si>
  <si>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</si>
  <si>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</si>
  <si>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</si>
  <si>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</si>
  <si>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</si>
  <si>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</si>
  <si>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</si>
  <si>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</si>
  <si>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</si>
  <si>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</si>
  <si>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</si>
  <si>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</si>
  <si>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</si>
  <si>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</si>
  <si>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</si>
  <si>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</si>
  <si>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</si>
  <si>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</si>
  <si>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</si>
  <si>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</si>
  <si>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</si>
  <si>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</si>
  <si>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</si>
  <si>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</si>
  <si>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</si>
  <si>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</si>
  <si>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</si>
  <si>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</si>
  <si>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</si>
  <si>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</si>
  <si>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</si>
  <si>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</si>
  <si>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</si>
  <si>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</si>
  <si>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</si>
  <si>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</si>
  <si>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</si>
  <si>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</si>
  <si>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</si>
  <si>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</si>
  <si>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</si>
  <si>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</si>
  <si>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</si>
  <si>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</si>
  <si>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</si>
  <si>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</si>
  <si>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</si>
  <si>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</si>
  <si>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</si>
  <si>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</si>
  <si>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</si>
  <si>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</si>
  <si>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</si>
  <si>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</si>
  <si>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</si>
  <si>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</si>
  <si>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</si>
  <si>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</si>
  <si>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</si>
  <si>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</si>
  <si>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</si>
  <si>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</si>
  <si>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</si>
  <si>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</si>
  <si>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</si>
  <si>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</si>
  <si>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</si>
  <si>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</si>
  <si>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</si>
  <si>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</si>
  <si>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</si>
  <si>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</si>
  <si>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</si>
  <si>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</si>
  <si>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</si>
  <si>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</si>
  <si>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</si>
  <si>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</si>
  <si>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</si>
  <si>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</si>
  <si>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</si>
  <si>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</si>
  <si>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</si>
  <si>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</si>
  <si>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</si>
  <si>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</si>
  <si>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</si>
  <si>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</si>
  <si>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</si>
  <si>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</si>
  <si>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</si>
  <si>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</si>
  <si>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</si>
  <si>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</si>
  <si>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</si>
  <si>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</si>
  <si>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</si>
  <si>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</si>
  <si>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</si>
  <si>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</si>
  <si>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</si>
  <si>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</si>
  <si>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</si>
  <si>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</si>
  <si>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</si>
  <si>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</si>
  <si>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</si>
  <si>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</si>
  <si>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</si>
  <si>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</si>
  <si>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</si>
  <si>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</si>
  <si>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</si>
  <si>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</si>
  <si>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</si>
  <si>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</si>
  <si>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</si>
  <si>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</si>
  <si>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</si>
  <si>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</si>
  <si>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</si>
  <si>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</si>
  <si>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</si>
  <si>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</si>
  <si>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</si>
  <si>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</si>
  <si>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</si>
  <si>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</si>
  <si>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</si>
  <si>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</si>
  <si>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</si>
  <si>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</si>
  <si>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</si>
  <si>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</si>
  <si>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</si>
  <si>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</si>
  <si>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</si>
  <si>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</si>
  <si>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</si>
  <si>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</si>
  <si>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</si>
  <si>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</si>
  <si>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</si>
  <si>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</si>
  <si>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</si>
  <si>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</si>
  <si>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</si>
  <si>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</si>
  <si>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</si>
  <si>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</si>
  <si>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</si>
  <si>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</si>
  <si>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</si>
  <si>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</si>
  <si>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</si>
  <si>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</si>
  <si>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</si>
  <si>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</si>
  <si>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</si>
  <si>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</si>
  <si>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</si>
  <si>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</si>
  <si>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</si>
  <si>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</si>
  <si>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</si>
  <si>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</si>
  <si>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</si>
  <si>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</si>
  <si>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</si>
  <si>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</si>
  <si>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</si>
  <si>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</si>
  <si>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</si>
  <si>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</si>
  <si>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</si>
  <si>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</si>
  <si>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</si>
  <si>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</si>
  <si>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</si>
  <si>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</si>
  <si>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</si>
  <si>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</si>
  <si>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</si>
  <si>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</si>
  <si>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</si>
  <si>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</si>
  <si>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</si>
  <si>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</si>
  <si>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</si>
  <si>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</si>
  <si>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</si>
  <si>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</si>
  <si>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</si>
  <si>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</si>
  <si>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</si>
  <si>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</si>
  <si>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</si>
  <si>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</si>
  <si>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</si>
  <si>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</si>
  <si>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</si>
  <si>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</si>
  <si>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</si>
  <si>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</si>
  <si>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</si>
  <si>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</si>
  <si>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</si>
  <si>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</si>
  <si>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</si>
  <si>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</si>
  <si>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</si>
  <si>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</si>
  <si>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</si>
  <si>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</si>
  <si>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</si>
  <si>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</si>
  <si>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</si>
  <si>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</si>
  <si>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</si>
  <si>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</si>
  <si>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</si>
  <si>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</si>
  <si>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</si>
  <si>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</si>
  <si>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</si>
  <si>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</si>
  <si>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</si>
  <si>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</si>
  <si>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</si>
  <si>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</si>
  <si>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</si>
  <si>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</si>
  <si>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</si>
  <si>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</si>
  <si>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</si>
  <si>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</si>
  <si>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</si>
  <si>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</si>
  <si>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</si>
  <si>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</si>
  <si>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</si>
  <si>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</si>
  <si>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</si>
  <si>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</si>
  <si>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</si>
  <si>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</si>
  <si>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</si>
  <si>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</si>
  <si>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</si>
  <si>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</si>
  <si>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</si>
  <si>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</si>
  <si>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</si>
  <si>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</si>
  <si>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</si>
  <si>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</si>
  <si>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</si>
  <si>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</si>
  <si>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</si>
  <si>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</si>
  <si>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</si>
  <si>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</si>
  <si>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</si>
  <si>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</si>
  <si>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</si>
  <si>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</si>
  <si>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</si>
  <si>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</si>
  <si>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</si>
  <si>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</si>
  <si>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</si>
  <si>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</si>
  <si>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</si>
  <si>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</si>
  <si>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</si>
  <si>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</si>
  <si>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</si>
  <si>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</si>
  <si>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</si>
  <si>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</si>
  <si>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</si>
  <si>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</si>
  <si>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</si>
  <si>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</si>
  <si>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</si>
  <si>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</si>
  <si>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</si>
  <si>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</si>
  <si>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</si>
  <si>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</si>
  <si>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</si>
  <si>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</si>
  <si>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</si>
  <si>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</si>
  <si>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</si>
  <si>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</si>
  <si>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</si>
  <si>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</si>
  <si>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</si>
  <si>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</si>
  <si>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</si>
  <si>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</si>
  <si>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</si>
  <si>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</si>
  <si>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</si>
  <si>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</si>
  <si>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</si>
  <si>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</si>
  <si>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</si>
  <si>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</si>
  <si>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</si>
  <si>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</si>
  <si>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</si>
  <si>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</si>
  <si>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</si>
  <si>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</si>
  <si>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</si>
  <si>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</si>
  <si>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</si>
  <si>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</si>
  <si>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</si>
  <si>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</si>
  <si>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</si>
  <si>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</si>
  <si>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</si>
  <si>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</si>
  <si>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</si>
  <si>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</si>
  <si>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</si>
  <si>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</si>
  <si>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</si>
  <si>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</si>
  <si>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</si>
  <si>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</si>
  <si>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</si>
  <si>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</si>
  <si>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</si>
  <si>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</si>
  <si>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</si>
  <si>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</si>
  <si>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</si>
  <si>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</si>
  <si>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</si>
  <si>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</si>
  <si>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</si>
  <si>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</si>
  <si>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</si>
  <si>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</si>
  <si>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</si>
  <si>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</si>
  <si>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</si>
  <si>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</si>
  <si>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</si>
  <si>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</si>
  <si>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</si>
  <si>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</si>
  <si>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</si>
  <si>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</si>
  <si>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</si>
  <si>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</si>
  <si>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</si>
  <si>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</si>
  <si>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</si>
  <si>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</si>
  <si>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</si>
  <si>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</si>
  <si>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</si>
  <si>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</si>
  <si>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</si>
  <si>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</si>
  <si>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</si>
  <si>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</si>
  <si>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</si>
  <si>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</si>
  <si>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</si>
  <si>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</si>
  <si>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</si>
  <si>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</si>
  <si>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</si>
  <si>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</si>
  <si>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</si>
  <si>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</si>
  <si>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</si>
  <si>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</si>
  <si>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</si>
  <si>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</si>
  <si>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</si>
  <si>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</si>
  <si>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</si>
  <si>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</si>
  <si>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</si>
  <si>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</si>
  <si>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</si>
  <si>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</si>
  <si>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</si>
  <si>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</si>
  <si>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</si>
  <si>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</si>
  <si>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</si>
  <si>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</si>
  <si>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</si>
  <si>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</si>
  <si>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</si>
  <si>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</si>
  <si>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</si>
  <si>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</si>
  <si>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</si>
  <si>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</si>
  <si>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</si>
  <si>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</si>
  <si>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</si>
  <si>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</si>
  <si>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</si>
  <si>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</si>
  <si>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</si>
  <si>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</si>
  <si>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</si>
  <si>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</si>
  <si>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</si>
  <si>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</si>
  <si>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</si>
  <si>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</si>
  <si>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</si>
  <si>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</si>
  <si>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</si>
  <si>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</si>
  <si>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</si>
  <si>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</si>
  <si>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</si>
  <si>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</si>
  <si>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</si>
  <si>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</si>
  <si>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</si>
  <si>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</si>
  <si>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</si>
  <si>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</si>
  <si>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</si>
  <si>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</si>
  <si>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</si>
  <si>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</si>
  <si>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</si>
  <si>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</si>
  <si>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</si>
  <si>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</si>
  <si>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</si>
  <si>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</si>
  <si>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</si>
  <si>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</si>
  <si>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</si>
  <si>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</si>
  <si>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</si>
  <si>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</si>
  <si>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</si>
  <si>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</si>
  <si>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</si>
  <si>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</si>
  <si>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</si>
  <si>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</si>
  <si>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</si>
  <si>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</si>
  <si>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</si>
  <si>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</si>
  <si>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</si>
  <si>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</si>
  <si>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</si>
  <si>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</si>
  <si>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</si>
  <si>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</si>
  <si>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</si>
  <si>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</si>
  <si>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</si>
  <si>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</si>
  <si>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</si>
  <si>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</si>
  <si>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</si>
  <si>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</si>
  <si>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</si>
  <si>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</si>
  <si>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</si>
  <si>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</si>
  <si>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</si>
  <si>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</si>
  <si>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</si>
  <si>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</si>
  <si>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</si>
  <si>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</si>
  <si>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</si>
  <si>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</si>
  <si>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</si>
  <si>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</si>
  <si>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</si>
  <si>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</si>
  <si>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</si>
  <si>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</si>
  <si>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</si>
  <si>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</si>
  <si>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</si>
  <si>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</si>
  <si>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</si>
  <si>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</si>
  <si>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</si>
  <si>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</si>
  <si>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</si>
  <si>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</si>
  <si>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</si>
  <si>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</si>
  <si>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</si>
  <si>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</si>
  <si>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</si>
  <si>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</si>
  <si>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</si>
  <si>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</si>
  <si>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</si>
  <si>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</si>
  <si>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</si>
  <si>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</si>
  <si>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</si>
  <si>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</si>
  <si>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</si>
  <si>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</si>
  <si>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</si>
  <si>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</si>
  <si>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</si>
  <si>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</si>
  <si>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</si>
  <si>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</si>
  <si>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</si>
  <si>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</si>
  <si>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</si>
  <si>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</si>
  <si>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</si>
  <si>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</si>
  <si>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</si>
  <si>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</si>
  <si>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</si>
  <si>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</si>
  <si>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</si>
  <si>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</si>
  <si>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</si>
  <si>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</si>
  <si>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</si>
  <si>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</si>
  <si>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</si>
  <si>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</si>
  <si>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</si>
  <si>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</si>
  <si>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</si>
  <si>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</si>
  <si>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</si>
  <si>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</si>
  <si>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</si>
  <si>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</si>
  <si>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</si>
  <si>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</si>
  <si>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</si>
  <si>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</si>
  <si>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</si>
  <si>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</si>
  <si>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</si>
  <si>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</si>
  <si>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</si>
  <si>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</si>
  <si>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</si>
  <si>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</si>
  <si>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</si>
  <si>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</si>
  <si>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</si>
  <si>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</si>
  <si>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</si>
  <si>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</si>
  <si>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</si>
  <si>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</si>
  <si>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</si>
  <si>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</si>
  <si>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</si>
  <si>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</si>
  <si>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</si>
  <si>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</si>
  <si>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</si>
  <si>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</si>
  <si>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</si>
  <si>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</si>
  <si>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</si>
  <si>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</si>
  <si>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</si>
  <si>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</si>
  <si>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</si>
  <si>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</si>
  <si>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</si>
  <si>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</si>
  <si>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</si>
  <si>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</si>
  <si>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</si>
  <si>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</si>
  <si>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</si>
  <si>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</si>
  <si>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</si>
  <si>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</si>
  <si>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</si>
  <si>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</si>
  <si>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</si>
  <si>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</si>
  <si>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</si>
  <si>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</si>
  <si>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</si>
  <si>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</si>
  <si>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</si>
  <si>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</si>
  <si>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</si>
  <si>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</si>
  <si>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</si>
  <si>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</si>
  <si>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</si>
  <si>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</si>
  <si>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</si>
  <si>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</si>
  <si>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</si>
  <si>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</si>
  <si>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</si>
  <si>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</si>
  <si>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</si>
  <si>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</si>
  <si>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</si>
  <si>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</si>
  <si>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</si>
  <si>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</si>
  <si>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</si>
  <si>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</si>
  <si>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</si>
  <si>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</si>
  <si>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</si>
  <si>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</si>
  <si>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</si>
  <si>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</si>
  <si>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</si>
  <si>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</si>
  <si>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</si>
  <si>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</si>
  <si>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</si>
  <si>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</si>
  <si>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</si>
  <si>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</si>
  <si>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</si>
  <si>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</si>
  <si>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</si>
  <si>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</si>
  <si>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</si>
  <si>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</si>
  <si>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</si>
  <si>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</si>
  <si>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</si>
  <si>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</si>
  <si>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</si>
  <si>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</si>
  <si>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</si>
  <si>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</si>
  <si>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</si>
  <si>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</si>
  <si>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</si>
  <si>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</si>
  <si>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</si>
  <si>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</si>
  <si>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</si>
  <si>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</si>
  <si>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</si>
  <si>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</si>
  <si>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</si>
  <si>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</si>
  <si>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</si>
  <si>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</si>
  <si>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</si>
  <si>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</si>
  <si>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</si>
  <si>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</si>
  <si>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</si>
  <si>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</si>
  <si>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</si>
  <si>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</si>
  <si>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</si>
  <si>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</si>
  <si>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</si>
  <si>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</si>
  <si>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</si>
  <si>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</si>
  <si>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</si>
  <si>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</si>
  <si>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</si>
  <si>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</si>
  <si>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</si>
  <si>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</si>
  <si>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</si>
  <si>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</si>
  <si>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</si>
  <si>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</si>
  <si>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</si>
  <si>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</si>
  <si>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</si>
  <si>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</si>
  <si>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</si>
  <si>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</si>
  <si>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</si>
  <si>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</si>
  <si>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</si>
  <si>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</si>
  <si>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</si>
  <si>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</si>
  <si>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</si>
  <si>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</si>
  <si>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</si>
  <si>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</si>
  <si>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</si>
  <si>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</si>
  <si>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</si>
  <si>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</si>
  <si>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</si>
  <si>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</si>
  <si>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</si>
  <si>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</si>
  <si>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</si>
  <si>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</si>
  <si>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</si>
  <si>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</si>
  <si>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</si>
  <si>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</si>
  <si>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</si>
  <si>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</si>
  <si>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</si>
  <si>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</si>
  <si>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</si>
  <si>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</si>
  <si>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</si>
  <si>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</si>
  <si>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</si>
  <si>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</si>
  <si>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</si>
  <si>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</si>
  <si>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</si>
  <si>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</si>
  <si>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</si>
  <si>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</si>
  <si>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</si>
  <si>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</si>
  <si>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</si>
  <si>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</si>
  <si>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</si>
  <si>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</si>
  <si>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</si>
  <si>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</si>
  <si>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</si>
  <si>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</si>
  <si>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</si>
  <si>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</si>
  <si>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</si>
  <si>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</si>
  <si>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</si>
  <si>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</si>
  <si>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</si>
  <si>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</si>
  <si>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</si>
  <si>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</si>
  <si>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</si>
  <si>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</si>
  <si>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</si>
  <si>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</si>
  <si>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</si>
  <si>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</si>
  <si>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</si>
  <si>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</si>
  <si>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</si>
  <si>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</si>
  <si>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</si>
  <si>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</si>
  <si>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</si>
  <si>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</si>
  <si>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</si>
  <si>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</si>
  <si>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</si>
  <si>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</si>
  <si>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</si>
  <si>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</si>
  <si>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</si>
  <si>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</si>
  <si>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</si>
  <si>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</si>
  <si>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</si>
  <si>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</si>
  <si>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</si>
  <si>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</si>
  <si>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</si>
  <si>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</si>
  <si>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</si>
  <si>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</si>
  <si>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</si>
  <si>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</si>
  <si>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</si>
  <si>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</si>
  <si>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</si>
  <si>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</si>
  <si>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</si>
  <si>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</si>
  <si>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</si>
  <si>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</si>
  <si>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</si>
  <si>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</si>
  <si>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</si>
  <si>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</si>
  <si>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</si>
  <si>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</si>
  <si>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</si>
  <si>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</si>
  <si>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</si>
  <si>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</si>
  <si>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</si>
  <si>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</si>
  <si>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</si>
  <si>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</si>
  <si>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</si>
  <si>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</si>
  <si>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</si>
  <si>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</si>
  <si>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</si>
  <si>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</si>
  <si>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</si>
  <si>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</si>
  <si>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</si>
  <si>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</si>
  <si>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</si>
  <si>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</si>
  <si>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</si>
  <si>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</si>
  <si>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</si>
  <si>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</si>
  <si>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</si>
  <si>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</si>
  <si>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</si>
  <si>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</si>
  <si>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</si>
  <si>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</si>
  <si>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</si>
  <si>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</si>
  <si>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</si>
  <si>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</si>
  <si>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</si>
  <si>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</si>
  <si>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</si>
  <si>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</si>
  <si>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</si>
  <si>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</si>
  <si>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</si>
  <si>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</si>
  <si>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</si>
  <si>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</si>
  <si>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</si>
  <si>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</si>
  <si>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</si>
  <si>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</si>
  <si>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</si>
  <si>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</si>
  <si>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</si>
  <si>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</si>
  <si>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</si>
  <si>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</si>
  <si>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</si>
  <si>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</si>
  <si>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</si>
  <si>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</si>
  <si>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</si>
  <si>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</si>
  <si>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</si>
  <si>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</si>
  <si>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</si>
  <si>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</si>
  <si>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</si>
  <si>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</si>
  <si>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</si>
  <si>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</si>
  <si>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</si>
  <si>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</si>
  <si>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</si>
  <si>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</si>
  <si>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</si>
  <si>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</si>
  <si>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</si>
  <si>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</si>
  <si>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</si>
  <si>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</si>
  <si>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</si>
  <si>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</si>
  <si>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</si>
  <si>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</si>
  <si>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</si>
  <si>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</si>
  <si>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</si>
  <si>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</si>
  <si>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</si>
  <si>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</si>
  <si>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</si>
  <si>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</si>
  <si>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</si>
  <si>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</si>
  <si>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</si>
  <si>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</si>
  <si>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</si>
  <si>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</si>
  <si>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</si>
  <si>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</si>
  <si>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</si>
  <si>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</si>
  <si>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</si>
  <si>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</si>
  <si>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</si>
  <si>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</si>
  <si>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</si>
  <si>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</si>
  <si>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</si>
  <si>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</si>
  <si>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</si>
  <si>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</si>
  <si>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</si>
  <si>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</si>
  <si>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</si>
  <si>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</si>
  <si>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</si>
  <si>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</si>
  <si>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</si>
  <si>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</si>
  <si>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</si>
  <si>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</si>
  <si>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</si>
  <si>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</si>
  <si>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</si>
  <si>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</si>
  <si>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</si>
  <si>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</si>
  <si>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</si>
  <si>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</si>
  <si>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</si>
  <si>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</si>
  <si>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</si>
  <si>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</si>
  <si>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</si>
  <si>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</si>
  <si>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</si>
  <si>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</si>
  <si>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</si>
  <si>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</si>
  <si>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</si>
  <si>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</si>
  <si>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</si>
  <si>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</si>
  <si>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</si>
  <si>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</si>
  <si>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</si>
  <si>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</si>
  <si>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</si>
  <si>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</si>
  <si>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</si>
  <si>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</si>
  <si>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</si>
  <si>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</si>
  <si>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</si>
  <si>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</si>
  <si>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</si>
  <si>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</si>
  <si>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</si>
  <si>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</si>
  <si>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</si>
  <si>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</si>
  <si>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</si>
  <si>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</si>
  <si>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</si>
  <si>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</si>
  <si>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</si>
  <si>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</si>
  <si>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</si>
  <si>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</si>
  <si>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</si>
  <si>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</si>
  <si>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</si>
  <si>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</si>
  <si>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</si>
  <si>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</si>
  <si>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</si>
  <si>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</si>
  <si>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</si>
  <si>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</si>
  <si>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</si>
  <si>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</si>
  <si>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</si>
  <si>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</si>
  <si>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</si>
  <si>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</si>
  <si>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</si>
  <si>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</si>
  <si>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</si>
  <si>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</si>
  <si>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</si>
  <si>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</si>
  <si>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</si>
  <si>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</si>
  <si>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</si>
  <si>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</si>
  <si>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</si>
  <si>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</si>
  <si>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</si>
  <si>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</si>
  <si>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</si>
  <si>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</si>
  <si>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</si>
  <si>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</si>
  <si>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</si>
  <si>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</si>
  <si>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</si>
  <si>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</si>
  <si>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</si>
  <si>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</si>
  <si>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</si>
  <si>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</si>
  <si>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</si>
  <si>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</si>
  <si>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</si>
  <si>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</si>
  <si>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</si>
  <si>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</si>
  <si>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</si>
  <si>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</si>
  <si>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</si>
  <si>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</si>
  <si>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</si>
  <si>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</si>
  <si>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</si>
  <si>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</si>
  <si>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</si>
  <si>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</si>
  <si>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</si>
  <si>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</si>
  <si>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</si>
  <si>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</si>
  <si>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</si>
  <si>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</si>
  <si>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</si>
  <si>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</si>
  <si>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</si>
  <si>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</si>
  <si>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</si>
  <si>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</si>
  <si>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</si>
  <si>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</si>
  <si>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</si>
  <si>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</si>
  <si>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</si>
  <si>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</si>
  <si>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</si>
  <si>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</si>
  <si>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</si>
  <si>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</si>
  <si>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</si>
  <si>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</si>
  <si>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</si>
  <si>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</si>
  <si>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</si>
  <si>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</si>
  <si>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</si>
  <si>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</si>
  <si>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</si>
  <si>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</si>
  <si>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</si>
  <si>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</si>
  <si>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</si>
  <si>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</si>
  <si>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</si>
  <si>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</si>
  <si>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</si>
  <si>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</si>
  <si>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</si>
  <si>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</si>
  <si>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</si>
  <si>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</si>
  <si>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</si>
  <si>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</si>
  <si>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</si>
  <si>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</si>
  <si>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</si>
  <si>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</si>
  <si>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</si>
  <si>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</si>
  <si>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</si>
  <si>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</si>
  <si>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</si>
  <si>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</si>
  <si>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</si>
  <si>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</si>
  <si>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</si>
  <si>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</si>
  <si>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</si>
  <si>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</si>
  <si>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</si>
  <si>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</si>
  <si>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</si>
  <si>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</si>
  <si>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</si>
  <si>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</si>
  <si>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</si>
  <si>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</si>
  <si>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</si>
  <si>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</si>
  <si>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</si>
  <si>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</si>
  <si>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</si>
  <si>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</si>
  <si>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</si>
  <si>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</si>
  <si>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</si>
  <si>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</si>
  <si>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</si>
  <si>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</si>
  <si>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</si>
  <si>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</si>
  <si>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</si>
  <si>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</si>
  <si>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</si>
  <si>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</si>
  <si>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</si>
  <si>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</si>
  <si>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</si>
  <si>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</si>
  <si>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</si>
  <si>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</si>
  <si>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</si>
  <si>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</si>
  <si>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</si>
  <si>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</si>
  <si>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</si>
  <si>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</si>
  <si>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</si>
  <si>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</si>
  <si>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</si>
  <si>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</si>
  <si>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</si>
  <si>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</si>
  <si>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</si>
  <si>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</si>
  <si>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</si>
  <si>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</si>
  <si>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</si>
  <si>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</si>
  <si>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</si>
  <si>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</si>
  <si>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</si>
  <si>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</si>
  <si>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</si>
  <si>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</si>
  <si>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</si>
  <si>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</si>
  <si>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</si>
  <si>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</si>
  <si>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</si>
  <si>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</si>
  <si>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</si>
  <si>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</si>
  <si>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</si>
  <si>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</si>
  <si>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</si>
  <si>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</si>
  <si>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</si>
  <si>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</si>
  <si>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</si>
  <si>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</si>
  <si>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</si>
  <si>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</si>
  <si>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</si>
  <si>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</si>
  <si>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</si>
  <si>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</si>
  <si>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</si>
  <si>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</si>
  <si>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</si>
  <si>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</si>
  <si>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</si>
  <si>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</si>
  <si>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</si>
  <si>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</si>
  <si>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</si>
  <si>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</si>
  <si>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</si>
  <si>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</si>
  <si>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</si>
  <si>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</si>
  <si>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</si>
  <si>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</si>
  <si>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</si>
  <si>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</si>
  <si>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</si>
  <si>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</si>
  <si>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</si>
  <si>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</si>
  <si>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</si>
  <si>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</si>
  <si>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</si>
  <si>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</si>
  <si>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</si>
  <si>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</si>
  <si>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</si>
  <si>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</si>
  <si>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</si>
  <si>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</si>
  <si>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</si>
  <si>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</si>
  <si>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</si>
  <si>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</si>
  <si>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</si>
  <si>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</si>
  <si>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</si>
  <si>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</si>
  <si>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</si>
  <si>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</si>
  <si>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</si>
  <si>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</si>
  <si>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</si>
  <si>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</si>
  <si>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</si>
  <si>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</si>
  <si>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</si>
  <si>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</si>
  <si>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</si>
  <si>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</si>
  <si>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</si>
  <si>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</si>
  <si>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</si>
  <si>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</si>
  <si>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</si>
  <si>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</si>
  <si>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</si>
  <si>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</si>
  <si>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</si>
  <si>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</si>
  <si>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</si>
  <si>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</si>
  <si>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</si>
  <si>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</si>
  <si>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</si>
  <si>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</si>
  <si>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</si>
  <si>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</si>
  <si>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</si>
  <si>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</si>
  <si>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</si>
  <si>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</si>
  <si>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</si>
  <si>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</si>
  <si>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</si>
  <si>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</si>
  <si>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</si>
  <si>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</si>
  <si>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</si>
  <si>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</si>
  <si>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</si>
  <si>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</si>
  <si>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</si>
  <si>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</si>
  <si>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</si>
  <si>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</si>
  <si>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</si>
  <si>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</si>
  <si>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</si>
  <si>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</si>
  <si>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</si>
  <si>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</si>
  <si>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</si>
  <si>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</si>
  <si>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</si>
  <si>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</si>
  <si>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</si>
  <si>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</si>
  <si>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</si>
  <si>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</si>
  <si>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</si>
  <si>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</si>
  <si>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</si>
  <si>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</si>
  <si>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</si>
  <si>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</si>
  <si>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</si>
  <si>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</si>
  <si>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</si>
  <si>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</si>
  <si>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</si>
  <si>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</si>
  <si>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</si>
  <si>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</si>
  <si>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</si>
  <si>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</si>
  <si>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</si>
  <si>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</si>
  <si>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</si>
  <si>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</si>
  <si>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</si>
  <si>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</si>
  <si>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</si>
  <si>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</si>
  <si>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</si>
  <si>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</si>
  <si>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</si>
  <si>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</si>
  <si>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</si>
  <si>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</si>
  <si>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</si>
  <si>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</si>
  <si>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</si>
  <si>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</si>
  <si>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</si>
  <si>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</si>
  <si>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</si>
  <si>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</si>
  <si>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</si>
  <si>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</si>
  <si>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</si>
  <si>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</si>
  <si>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</si>
  <si>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</si>
  <si>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</si>
  <si>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</si>
  <si>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</si>
  <si>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</si>
  <si>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</si>
  <si>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</si>
  <si>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</si>
  <si>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</si>
  <si>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</si>
  <si>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</si>
  <si>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</si>
  <si>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</si>
  <si>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</si>
  <si>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</si>
  <si>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</si>
  <si>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</si>
  <si>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</si>
  <si>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</si>
  <si>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</si>
  <si>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</si>
  <si>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</si>
  <si>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</si>
  <si>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</si>
  <si>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</si>
  <si>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</si>
  <si>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</si>
  <si>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</si>
  <si>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</si>
  <si>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</si>
  <si>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</si>
  <si>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</si>
  <si>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</si>
  <si>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</si>
  <si>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</si>
  <si>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</si>
  <si>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</si>
  <si>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</si>
  <si>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</si>
  <si>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</si>
  <si>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</si>
  <si>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</si>
  <si>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</si>
  <si>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</si>
  <si>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</si>
  <si>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</si>
  <si>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</si>
  <si>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</si>
  <si>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</si>
  <si>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</si>
  <si>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</si>
  <si>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</si>
  <si>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</si>
  <si>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</si>
  <si>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</si>
  <si>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</si>
  <si>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</si>
  <si>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</si>
  <si>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</si>
  <si>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</si>
  <si>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</si>
  <si>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</si>
  <si>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</si>
  <si>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</si>
  <si>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</si>
  <si>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</si>
  <si>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</si>
  <si>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</si>
  <si>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</si>
  <si>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</si>
  <si>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</si>
  <si>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</si>
  <si>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</si>
  <si>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</si>
  <si>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</si>
  <si>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</si>
  <si>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</si>
  <si>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</si>
  <si>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</si>
  <si>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</si>
  <si>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</si>
  <si>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</si>
  <si>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</si>
  <si>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</si>
  <si>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</si>
  <si>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</si>
  <si>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</si>
  <si>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</si>
  <si>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</si>
  <si>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</si>
  <si>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</si>
  <si>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</si>
  <si>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</si>
  <si>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</si>
  <si>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</si>
  <si>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</si>
  <si>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</si>
  <si>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</si>
  <si>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</si>
  <si>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</si>
  <si>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</si>
  <si>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</si>
  <si>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</si>
  <si>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</si>
  <si>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</si>
  <si>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</si>
  <si>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</si>
  <si>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</si>
  <si>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</si>
  <si>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</si>
  <si>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</si>
  <si>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</si>
  <si>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</si>
  <si>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</si>
  <si>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</si>
  <si>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</si>
  <si>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</si>
  <si>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</si>
  <si>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</si>
  <si>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</si>
  <si>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</si>
  <si>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</si>
  <si>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</si>
  <si>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</si>
  <si>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</si>
  <si>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</si>
  <si>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</si>
  <si>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</si>
  <si>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</si>
  <si>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</si>
  <si>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</si>
  <si>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</si>
  <si>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</si>
  <si>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</si>
  <si>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</si>
  <si>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</si>
  <si>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</si>
  <si>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</si>
  <si>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</si>
  <si>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</si>
  <si>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</si>
  <si>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</si>
  <si>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</si>
  <si>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</si>
  <si>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</si>
  <si>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</si>
  <si>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</si>
  <si>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</si>
  <si>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</si>
  <si>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</si>
  <si>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</si>
  <si>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</si>
  <si>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</si>
  <si>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</si>
  <si>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</si>
  <si>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</si>
  <si>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</si>
  <si>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</si>
  <si>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</si>
  <si>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</si>
  <si>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</si>
  <si>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</si>
  <si>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</si>
  <si>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</si>
  <si>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</si>
  <si>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</si>
  <si>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</si>
  <si>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</si>
  <si>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</si>
  <si>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</si>
  <si>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</si>
  <si>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</si>
  <si>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</si>
  <si>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</si>
  <si>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</si>
  <si>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</si>
  <si>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</si>
  <si>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</si>
  <si>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</si>
  <si>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</si>
  <si>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</si>
  <si>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</si>
  <si>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</si>
  <si>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</si>
  <si>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</si>
  <si>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</si>
  <si>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</si>
  <si>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</si>
  <si>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</si>
  <si>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</si>
  <si>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</si>
  <si>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</si>
  <si>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</si>
  <si>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</si>
  <si>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</si>
  <si>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</si>
  <si>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</si>
  <si>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</si>
  <si>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</si>
  <si>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</si>
  <si>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</si>
  <si>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</si>
  <si>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</si>
  <si>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</si>
  <si>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</si>
  <si>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</si>
  <si>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</si>
  <si>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</si>
  <si>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</si>
  <si>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</si>
  <si>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</si>
  <si>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</si>
  <si>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</si>
  <si>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</si>
  <si>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</si>
  <si>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</si>
  <si>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</si>
  <si>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</si>
  <si>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</si>
  <si>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</si>
  <si>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</si>
  <si>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</si>
  <si>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</si>
  <si>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</si>
  <si>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</si>
  <si>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</si>
  <si>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</si>
  <si>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</si>
  <si>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</si>
  <si>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</si>
  <si>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</si>
  <si>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</si>
  <si>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</si>
  <si>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</si>
  <si>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</si>
  <si>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</si>
  <si>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</si>
  <si>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</si>
  <si>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</si>
  <si>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</si>
  <si>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</si>
  <si>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</si>
  <si>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</si>
  <si>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</si>
  <si>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</si>
  <si>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</si>
  <si>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</si>
  <si>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</si>
  <si>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</si>
  <si>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</si>
  <si>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</si>
  <si>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</si>
  <si>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</si>
  <si>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</si>
  <si>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</si>
  <si>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</si>
  <si>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</si>
  <si>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</si>
  <si>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</si>
  <si>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</si>
  <si>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</si>
  <si>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</si>
  <si>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</si>
  <si>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</si>
  <si>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</si>
  <si>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</si>
  <si>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</si>
  <si>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</si>
  <si>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</si>
  <si>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</si>
  <si>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</si>
  <si>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</si>
  <si>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</si>
  <si>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</si>
  <si>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</si>
  <si>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</si>
  <si>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</si>
  <si>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</si>
  <si>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</si>
  <si>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</si>
  <si>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</si>
  <si>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</si>
  <si>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</si>
  <si>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</si>
  <si>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</si>
  <si>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</si>
  <si>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</si>
  <si>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</si>
  <si>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</si>
  <si>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</si>
  <si>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</si>
  <si>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</si>
  <si>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</si>
  <si>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</si>
  <si>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</si>
  <si>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</si>
  <si>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</si>
  <si>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</si>
  <si>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</si>
  <si>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</si>
  <si>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</si>
  <si>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</si>
  <si>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</si>
  <si>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</si>
  <si>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</si>
  <si>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</si>
  <si>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</si>
  <si>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</si>
  <si>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</si>
  <si>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</si>
  <si>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</si>
  <si>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</si>
  <si>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</si>
  <si>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</si>
  <si>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</si>
  <si>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</si>
  <si>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</si>
  <si>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</si>
  <si>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</si>
  <si>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</si>
  <si>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</si>
  <si>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</si>
  <si>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</si>
  <si>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</si>
  <si>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</si>
  <si>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</si>
  <si>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</si>
  <si>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</si>
  <si>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</si>
  <si>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</si>
  <si>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</si>
  <si>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</si>
  <si>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</si>
  <si>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</si>
  <si>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</si>
  <si>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</si>
  <si>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</si>
  <si>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</si>
  <si>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</si>
  <si>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</si>
  <si>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</si>
  <si>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</si>
  <si>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</si>
  <si>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</si>
  <si>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</si>
  <si>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</si>
  <si>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</si>
  <si>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</si>
  <si>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</si>
  <si>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</si>
  <si>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</si>
  <si>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</si>
  <si>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</si>
  <si>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</si>
  <si>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</si>
  <si>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</si>
  <si>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</si>
  <si>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</si>
  <si>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</si>
  <si>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</si>
  <si>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</si>
  <si>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</si>
  <si>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</si>
  <si>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</si>
  <si>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</si>
  <si>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</si>
  <si>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</si>
  <si>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</si>
  <si>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</si>
  <si>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</si>
  <si>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</si>
  <si>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</si>
  <si>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</si>
  <si>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</si>
  <si>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</si>
  <si>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</si>
  <si>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</si>
  <si>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</si>
  <si>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</si>
  <si>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</si>
  <si>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</si>
  <si>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</si>
  <si>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</si>
  <si>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</si>
  <si>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</si>
  <si>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</si>
  <si>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</si>
  <si>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</si>
  <si>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</si>
  <si>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</si>
  <si>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</si>
  <si>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</si>
  <si>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</si>
  <si>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</si>
  <si>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</si>
  <si>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</si>
  <si>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</si>
  <si>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</si>
  <si>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</si>
  <si>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</si>
  <si>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</si>
  <si>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</si>
  <si>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</si>
  <si>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</si>
  <si>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</si>
  <si>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</si>
  <si>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</si>
  <si>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</si>
  <si>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</si>
  <si>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</si>
  <si>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</si>
  <si>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</si>
  <si>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</si>
  <si>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</si>
  <si>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</si>
  <si>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</si>
  <si>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</si>
  <si>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</si>
  <si>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</si>
  <si>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</si>
  <si>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</si>
  <si>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</si>
  <si>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</si>
  <si>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</si>
  <si>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</si>
  <si>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</si>
  <si>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</si>
  <si>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</si>
  <si>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</si>
  <si>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</si>
  <si>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</si>
  <si>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</si>
  <si>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</si>
  <si>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</si>
  <si>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</si>
  <si>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</si>
  <si>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</si>
  <si>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</si>
  <si>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</si>
  <si>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</si>
  <si>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</si>
  <si>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</si>
  <si>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</si>
  <si>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</si>
  <si>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</si>
  <si>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</si>
  <si>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</si>
  <si>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</si>
  <si>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</si>
  <si>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</si>
  <si>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</si>
  <si>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</si>
  <si>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</si>
  <si>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</si>
  <si>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</si>
  <si>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</si>
  <si>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</si>
  <si>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</si>
  <si>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</si>
  <si>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</si>
  <si>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</si>
  <si>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</si>
  <si>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</si>
  <si>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</si>
  <si>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</si>
  <si>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</si>
  <si>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</si>
  <si>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</si>
  <si>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</si>
  <si>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</si>
  <si>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</si>
  <si>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</si>
  <si>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</si>
  <si>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</si>
  <si>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</si>
  <si>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</si>
  <si>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</si>
  <si>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</si>
  <si>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</si>
  <si>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</si>
  <si>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</si>
  <si>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</si>
  <si>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</si>
  <si>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</si>
  <si>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</si>
  <si>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</si>
  <si>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</si>
  <si>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</si>
  <si>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</si>
  <si>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</si>
  <si>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</si>
  <si>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</si>
  <si>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</si>
  <si>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</si>
  <si>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</si>
  <si>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</si>
  <si>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</si>
  <si>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</si>
  <si>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</si>
  <si>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</si>
  <si>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</si>
  <si>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</si>
  <si>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</si>
  <si>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</si>
  <si>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</si>
  <si>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</si>
  <si>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</si>
  <si>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</si>
  <si>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</si>
  <si>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</si>
  <si>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</si>
  <si>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</si>
  <si>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</si>
  <si>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</si>
  <si>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</si>
  <si>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</si>
  <si>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</si>
  <si>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</si>
  <si>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</si>
  <si>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</si>
  <si>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</si>
  <si>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</si>
  <si>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</si>
  <si>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</si>
  <si>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</si>
  <si>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</si>
  <si>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</si>
  <si>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</si>
  <si>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</si>
  <si>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</si>
  <si>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</si>
  <si>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</si>
  <si>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</si>
  <si>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</si>
  <si>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</si>
  <si>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</si>
  <si>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</si>
  <si>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</si>
  <si>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</si>
  <si>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</si>
  <si>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</si>
  <si>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</si>
  <si>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</si>
  <si>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</si>
  <si>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</si>
  <si>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</si>
  <si>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</si>
  <si>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</si>
  <si>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</si>
  <si>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</si>
  <si>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</si>
  <si>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</si>
  <si>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</si>
  <si>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</si>
  <si>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</si>
  <si>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</si>
  <si>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</si>
  <si>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</si>
  <si>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</si>
  <si>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</si>
  <si>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</si>
  <si>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</si>
  <si>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</si>
  <si>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</si>
  <si>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</si>
  <si>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</si>
  <si>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</si>
  <si>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</si>
  <si>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</si>
  <si>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</si>
  <si>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</si>
  <si>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</si>
  <si>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</si>
  <si>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</si>
  <si>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</si>
  <si>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</si>
  <si>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</si>
  <si>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</si>
  <si>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</si>
  <si>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</si>
  <si>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</si>
  <si>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</si>
  <si>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</si>
  <si>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</si>
  <si>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</si>
  <si>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</si>
  <si>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</si>
  <si>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</si>
  <si>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</si>
  <si>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</si>
  <si>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</si>
  <si>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</si>
  <si>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</si>
  <si>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</si>
  <si>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</si>
  <si>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</si>
  <si>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</si>
  <si>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</si>
  <si>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</si>
  <si>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</si>
  <si>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</si>
  <si>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</si>
  <si>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</si>
  <si>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</si>
  <si>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</si>
  <si>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</si>
  <si>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</si>
  <si>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</si>
  <si>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</si>
  <si>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</si>
  <si>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</si>
  <si>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</si>
  <si>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</si>
  <si>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</si>
  <si>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</si>
  <si>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</si>
  <si>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</si>
  <si>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</si>
  <si>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</si>
  <si>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</si>
  <si>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</si>
  <si>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</si>
  <si>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</si>
  <si>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</si>
  <si>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</si>
  <si>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</si>
  <si>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</si>
  <si>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</si>
  <si>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</si>
  <si>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</si>
  <si>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</si>
  <si>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</si>
  <si>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</si>
  <si>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</si>
  <si>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</si>
  <si>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</si>
  <si>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</si>
  <si>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</si>
  <si>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</si>
  <si>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</si>
  <si>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</si>
  <si>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</si>
  <si>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</si>
  <si>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</si>
  <si>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</si>
  <si>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</si>
  <si>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</si>
  <si>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</si>
  <si>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</si>
  <si>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</si>
  <si>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</si>
  <si>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</si>
  <si>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</si>
  <si>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</si>
  <si>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</si>
  <si>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</si>
  <si>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</si>
  <si>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</si>
  <si>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</si>
  <si>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</si>
  <si>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</si>
  <si>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</si>
  <si>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</si>
  <si>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</si>
  <si>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</si>
  <si>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</si>
  <si>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</si>
  <si>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</si>
  <si>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</si>
  <si>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</si>
  <si>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</si>
  <si>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</si>
  <si>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</si>
  <si>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</si>
  <si>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</si>
  <si>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</si>
  <si>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</si>
  <si>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</si>
  <si>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</si>
  <si>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</si>
  <si>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</si>
  <si>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</si>
  <si>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</si>
  <si>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</si>
  <si>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</si>
  <si>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</si>
  <si>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</si>
  <si>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</si>
  <si>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</si>
  <si>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</si>
  <si>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</si>
  <si>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</si>
  <si>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</si>
  <si>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</si>
  <si>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</si>
  <si>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</si>
  <si>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</si>
  <si>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</si>
  <si>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</si>
  <si>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</si>
  <si>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</si>
  <si>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</si>
  <si>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</si>
  <si>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</si>
  <si>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</si>
  <si>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</si>
  <si>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</si>
  <si>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</si>
  <si>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</si>
  <si>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</si>
  <si>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</si>
  <si>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</si>
  <si>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</si>
  <si>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</si>
  <si>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</si>
  <si>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</si>
  <si>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</si>
  <si>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</si>
  <si>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</si>
  <si>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</si>
  <si>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</si>
  <si>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</si>
  <si>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</si>
  <si>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</si>
  <si>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</si>
  <si>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</si>
  <si>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</si>
  <si>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</si>
  <si>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</si>
  <si>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</si>
  <si>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</si>
  <si>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</si>
  <si>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</si>
  <si>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</si>
  <si>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</si>
  <si>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</si>
  <si>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</si>
  <si>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</si>
  <si>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</si>
  <si>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</si>
  <si>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</si>
  <si>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</si>
  <si>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</si>
  <si>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</si>
  <si>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</si>
  <si>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</si>
  <si>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</si>
  <si>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</si>
  <si>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</si>
  <si>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</si>
  <si>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</si>
  <si>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</si>
  <si>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</si>
  <si>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</si>
  <si>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</si>
  <si>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</si>
  <si>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</si>
  <si>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</si>
  <si>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</si>
  <si>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</si>
  <si>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</si>
  <si>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</si>
  <si>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</si>
  <si>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</si>
  <si>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</si>
  <si>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</si>
  <si>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</si>
  <si>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</si>
  <si>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</si>
  <si>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</si>
  <si>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</si>
  <si>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</si>
  <si>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</si>
  <si>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</si>
  <si>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</si>
  <si>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</si>
  <si>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</si>
  <si>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</si>
  <si>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</si>
  <si>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</si>
  <si>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</si>
  <si>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</si>
  <si>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</si>
  <si>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</si>
  <si>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</si>
  <si>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</si>
  <si>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</si>
  <si>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</si>
  <si>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</si>
  <si>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</si>
  <si>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</si>
  <si>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</si>
  <si>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</si>
  <si>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</si>
  <si>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</si>
  <si>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</si>
  <si>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</si>
  <si>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</si>
  <si>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</si>
  <si>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</si>
  <si>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</si>
  <si>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</si>
  <si>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</si>
  <si>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</si>
  <si>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</si>
  <si>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</si>
  <si>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</si>
  <si>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</si>
  <si>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</si>
  <si>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</si>
  <si>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</si>
  <si>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</si>
  <si>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</si>
  <si>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</si>
  <si>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</si>
  <si>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</si>
  <si>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</si>
  <si>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</si>
  <si>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</si>
  <si>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</si>
  <si>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</si>
  <si>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</si>
  <si>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</si>
  <si>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</si>
  <si>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</si>
  <si>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</si>
  <si>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</si>
  <si>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</si>
  <si>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</si>
  <si>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</si>
  <si>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</si>
  <si>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</si>
  <si>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</si>
  <si>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</si>
  <si>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</si>
  <si>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</si>
  <si>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</si>
  <si>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</si>
  <si>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</si>
  <si>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</si>
  <si>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</si>
  <si>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</si>
  <si>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</si>
  <si>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</si>
  <si>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</si>
  <si>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</si>
  <si>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</si>
  <si>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</si>
  <si>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</si>
  <si>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</si>
  <si>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</si>
  <si>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</si>
  <si>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</si>
  <si>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</si>
  <si>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</si>
  <si>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</si>
  <si>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</si>
  <si>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</si>
  <si>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</si>
  <si>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</si>
  <si>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</si>
  <si>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</si>
  <si>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</si>
  <si>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</si>
  <si>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</si>
  <si>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</si>
  <si>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</si>
  <si>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</si>
  <si>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</si>
  <si>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</si>
  <si>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</si>
  <si>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</si>
  <si>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</si>
  <si>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</si>
  <si>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</si>
  <si>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</si>
  <si>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</si>
  <si>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</si>
  <si>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</si>
  <si>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</si>
  <si>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</si>
  <si>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</si>
  <si>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</si>
  <si>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</si>
  <si>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</si>
  <si>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</si>
  <si>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</si>
  <si>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</si>
  <si>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</si>
  <si>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</si>
  <si>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</si>
  <si>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</si>
  <si>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</si>
  <si>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</si>
  <si>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</si>
  <si>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</si>
  <si>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</si>
  <si>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</si>
  <si>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</si>
  <si>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</si>
  <si>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</si>
  <si>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</si>
  <si>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</si>
  <si>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</si>
  <si>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</si>
  <si>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</si>
  <si>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</si>
  <si>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</si>
  <si>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</si>
  <si>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</si>
  <si>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</si>
  <si>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</si>
  <si>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</si>
  <si>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</si>
  <si>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</si>
  <si>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</si>
  <si>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</si>
  <si>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</si>
  <si>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</si>
  <si>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</si>
  <si>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</si>
  <si>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</si>
  <si>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</si>
  <si>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</si>
  <si>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</si>
  <si>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</si>
  <si>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</si>
  <si>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</si>
  <si>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</si>
  <si>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</si>
  <si>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</si>
  <si>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</si>
  <si>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</si>
  <si>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</si>
  <si>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</si>
  <si>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</si>
  <si>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</si>
  <si>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</si>
  <si>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</si>
  <si>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</si>
  <si>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</si>
  <si>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</si>
  <si>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</si>
  <si>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</si>
  <si>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</si>
  <si>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</si>
  <si>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</si>
  <si>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</si>
  <si>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</si>
  <si>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</si>
  <si>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</si>
  <si>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</si>
  <si>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</si>
  <si>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</si>
  <si>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</si>
  <si>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</si>
  <si>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</si>
  <si>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</si>
  <si>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</si>
  <si>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</si>
  <si>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</si>
  <si>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</si>
  <si>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</si>
  <si>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</si>
  <si>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</si>
  <si>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</si>
  <si>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</si>
  <si>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</si>
  <si>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</si>
  <si>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</si>
  <si>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</si>
  <si>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</si>
  <si>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</si>
  <si>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</si>
  <si>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</si>
  <si>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</si>
  <si>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</si>
  <si>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</si>
  <si>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</si>
  <si>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</si>
  <si>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</si>
  <si>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</si>
  <si>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</si>
  <si>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</si>
  <si>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</si>
  <si>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</si>
  <si>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</si>
  <si>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</si>
  <si>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</si>
  <si>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</si>
  <si>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</si>
  <si>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</si>
  <si>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</si>
  <si>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</si>
  <si>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</si>
  <si>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</si>
  <si>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</si>
  <si>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</si>
  <si>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</si>
  <si>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</si>
  <si>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</si>
  <si>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</si>
  <si>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</si>
  <si>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</si>
  <si>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</si>
  <si>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</si>
  <si>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</si>
  <si>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</si>
  <si>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</si>
  <si>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</si>
  <si>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</si>
  <si>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</si>
  <si>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</si>
  <si>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</si>
  <si>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</si>
  <si>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</si>
  <si>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</si>
  <si>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</si>
  <si>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</si>
  <si>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</si>
  <si>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</si>
  <si>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</si>
  <si>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</si>
  <si>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</si>
  <si>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</si>
  <si>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</si>
  <si>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</si>
  <si>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</si>
  <si>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</si>
  <si>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</si>
  <si>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</si>
  <si>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</si>
  <si>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</si>
  <si>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</si>
  <si>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</si>
  <si>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</si>
  <si>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</si>
  <si>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</si>
  <si>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</si>
  <si>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</si>
  <si>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</si>
  <si>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</si>
  <si>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</si>
  <si>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</si>
  <si>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</si>
  <si>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</si>
  <si>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</si>
  <si>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</si>
  <si>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</si>
  <si>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</si>
  <si>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</si>
  <si>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</si>
  <si>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</si>
  <si>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</si>
  <si>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</si>
  <si>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</si>
  <si>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</si>
  <si>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</si>
  <si>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</si>
  <si>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</si>
  <si>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</si>
  <si>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</si>
  <si>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</si>
  <si>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</si>
  <si>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</si>
  <si>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</si>
  <si>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</si>
  <si>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</si>
  <si>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</si>
  <si>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</si>
  <si>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</si>
  <si>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</si>
  <si>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</si>
  <si>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</si>
  <si>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</si>
  <si>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</si>
  <si>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</si>
  <si>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</si>
  <si>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</si>
  <si>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</si>
  <si>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</si>
  <si>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</si>
  <si>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</si>
  <si>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</si>
  <si>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</si>
  <si>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</si>
  <si>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</si>
  <si>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</si>
  <si>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</si>
  <si>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</si>
  <si>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</si>
  <si>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</si>
  <si>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</si>
  <si>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</si>
  <si>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</si>
  <si>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</si>
  <si>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</si>
  <si>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</si>
  <si>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</si>
  <si>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</si>
  <si>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</si>
  <si>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</si>
  <si>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</si>
  <si>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</si>
  <si>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</si>
  <si>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</si>
  <si>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</si>
  <si>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</si>
  <si>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</si>
  <si>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</si>
  <si>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</si>
  <si>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</si>
  <si>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</si>
  <si>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</si>
  <si>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</si>
  <si>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</si>
  <si>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</si>
  <si>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</si>
  <si>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</si>
  <si>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</si>
  <si>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</si>
  <si>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</si>
  <si>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</si>
  <si>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</si>
  <si>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</si>
  <si>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</si>
  <si>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</si>
  <si>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</si>
  <si>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</si>
  <si>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</si>
  <si>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</si>
  <si>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</si>
  <si>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</si>
  <si>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</si>
  <si>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</si>
  <si>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</si>
  <si>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</si>
  <si>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</si>
  <si>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</si>
  <si>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</si>
  <si>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</si>
  <si>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</si>
  <si>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</si>
  <si>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</si>
  <si>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</si>
  <si>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</si>
  <si>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</si>
  <si>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</si>
  <si>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</si>
  <si>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</si>
  <si>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</si>
  <si>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</si>
  <si>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</si>
  <si>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</si>
  <si>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</si>
  <si>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</si>
  <si>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</si>
  <si>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</si>
  <si>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</si>
  <si>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</si>
  <si>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</si>
  <si>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</si>
  <si>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</si>
  <si>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</si>
  <si>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</si>
  <si>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</si>
  <si>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</si>
  <si>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</si>
  <si>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</si>
  <si>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</si>
  <si>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</si>
  <si>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</si>
  <si>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</si>
  <si>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</si>
  <si>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</si>
  <si>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</si>
  <si>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</si>
  <si>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</si>
  <si>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</si>
  <si>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</si>
  <si>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</si>
  <si>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</si>
  <si>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</si>
  <si>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</si>
  <si>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</si>
  <si>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</si>
  <si>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</si>
  <si>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</si>
  <si>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</si>
  <si>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</si>
  <si>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</si>
  <si>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</si>
  <si>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</si>
  <si>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</si>
  <si>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</si>
  <si>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</si>
  <si>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</si>
  <si>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</si>
  <si>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</si>
  <si>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</si>
  <si>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</si>
  <si>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</si>
  <si>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</si>
  <si>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</si>
  <si>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</si>
  <si>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</si>
  <si>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</si>
  <si>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</si>
  <si>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</si>
  <si>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</si>
  <si>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</si>
  <si>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</si>
  <si>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</si>
  <si>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</si>
  <si>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</si>
  <si>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</si>
  <si>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</si>
  <si>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</si>
  <si>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</si>
  <si>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</si>
  <si>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</si>
  <si>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</si>
  <si>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</si>
  <si>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</si>
  <si>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</si>
  <si>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</si>
  <si>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</si>
  <si>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</si>
  <si>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</si>
  <si>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</si>
  <si>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</si>
  <si>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</si>
  <si>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</si>
  <si>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</si>
  <si>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</si>
  <si>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</si>
  <si>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</si>
  <si>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</si>
  <si>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</si>
  <si>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</si>
  <si>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</si>
  <si>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</si>
  <si>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</si>
  <si>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</si>
  <si>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</si>
  <si>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</si>
  <si>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</si>
  <si>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</si>
  <si>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</si>
  <si>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</si>
  <si>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</si>
  <si>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</si>
  <si>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</si>
  <si>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</si>
  <si>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</si>
  <si>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</si>
  <si>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</si>
  <si>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</si>
  <si>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</si>
  <si>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</si>
  <si>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</si>
  <si>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</si>
  <si>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</si>
  <si>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</si>
  <si>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</si>
  <si>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</si>
  <si>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</si>
  <si>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</si>
  <si>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</si>
  <si>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</si>
  <si>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</si>
  <si>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</si>
  <si>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</si>
  <si>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</si>
  <si>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</si>
  <si>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</si>
  <si>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</si>
  <si>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</si>
  <si>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</si>
  <si>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</si>
  <si>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</si>
  <si>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</si>
  <si>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</si>
  <si>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</si>
  <si>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</si>
  <si>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</si>
  <si>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</si>
  <si>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</si>
  <si>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</si>
  <si>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</si>
  <si>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</si>
  <si>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</si>
  <si>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</si>
  <si>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</si>
  <si>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</si>
  <si>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</si>
  <si>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</si>
  <si>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</si>
  <si>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</si>
  <si>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</si>
  <si>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</si>
  <si>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</si>
  <si>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</si>
  <si>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</si>
  <si>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</si>
  <si>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</si>
  <si>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</si>
  <si>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</si>
  <si>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</si>
  <si>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</si>
  <si>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</si>
  <si>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</si>
  <si>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</si>
  <si>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</si>
  <si>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</si>
  <si>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</si>
  <si>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</si>
  <si>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</si>
  <si>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</si>
  <si>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</si>
  <si>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</si>
  <si>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</si>
  <si>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</si>
  <si>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</si>
  <si>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</si>
  <si>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</si>
  <si>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</si>
  <si>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</si>
  <si>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</si>
  <si>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</si>
  <si>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</si>
  <si>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</si>
  <si>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</si>
  <si>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</si>
  <si>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</si>
  <si>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</si>
  <si>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</si>
  <si>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</si>
  <si>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</si>
  <si>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</si>
  <si>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</si>
  <si>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</si>
  <si>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</si>
  <si>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</si>
  <si>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</si>
  <si>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</si>
  <si>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</si>
  <si>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</si>
  <si>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</si>
  <si>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</si>
  <si>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</si>
  <si>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</si>
  <si>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</si>
  <si>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</si>
  <si>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</si>
  <si>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</si>
  <si>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</si>
  <si>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</si>
  <si>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</si>
  <si>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</si>
  <si>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</si>
  <si>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</si>
  <si>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</si>
  <si>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</si>
  <si>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</si>
  <si>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</si>
  <si>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</si>
  <si>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</si>
  <si>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</si>
  <si>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</si>
  <si>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</si>
  <si>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</si>
  <si>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</si>
  <si>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</si>
  <si>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</si>
  <si>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</si>
  <si>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</si>
  <si>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</si>
  <si>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</si>
  <si>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</si>
  <si>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</si>
  <si>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</si>
  <si>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</si>
  <si>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</si>
  <si>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</si>
  <si>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</si>
  <si>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</si>
  <si>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</si>
  <si>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</si>
  <si>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</si>
  <si>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</si>
  <si>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</si>
  <si>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</si>
  <si>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</si>
  <si>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</si>
  <si>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</si>
  <si>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</si>
  <si>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</si>
  <si>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</si>
  <si>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</si>
  <si>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</si>
  <si>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</si>
  <si>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</si>
  <si>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</si>
  <si>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</si>
  <si>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</si>
  <si>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</si>
  <si>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</si>
  <si>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</si>
  <si>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</si>
  <si>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</si>
  <si>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</si>
  <si>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</si>
  <si>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</si>
  <si>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</si>
  <si>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</si>
  <si>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</si>
  <si>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</si>
  <si>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</si>
  <si>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</si>
  <si>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</si>
  <si>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</si>
  <si>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</si>
  <si>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</si>
  <si>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</si>
  <si>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</si>
  <si>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</si>
  <si>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</si>
  <si>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</si>
  <si>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</si>
  <si>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</si>
  <si>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</si>
  <si>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</si>
  <si>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</si>
  <si>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</si>
  <si>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</si>
  <si>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</si>
  <si>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</si>
  <si>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</si>
  <si>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</si>
  <si>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</si>
  <si>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</si>
  <si>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</si>
  <si>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</si>
  <si>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</si>
  <si>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</si>
  <si>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</si>
  <si>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</si>
  <si>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</si>
  <si>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</si>
  <si>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</si>
  <si>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</si>
  <si>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</si>
  <si>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</si>
  <si>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</si>
  <si>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</si>
  <si>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</si>
  <si>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</si>
  <si>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</si>
  <si>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</si>
  <si>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</si>
  <si>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</si>
  <si>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</si>
  <si>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</si>
  <si>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</si>
  <si>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</si>
  <si>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</si>
  <si>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</si>
  <si>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</si>
  <si>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</si>
  <si>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</si>
  <si>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</si>
  <si>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</si>
  <si>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</si>
  <si>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</si>
  <si>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</si>
  <si>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</si>
  <si>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</si>
  <si>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</si>
  <si>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</si>
  <si>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</si>
  <si>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</si>
  <si>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</si>
  <si>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</si>
  <si>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</si>
  <si>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</si>
  <si>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</si>
  <si>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</si>
  <si>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</si>
  <si>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</si>
  <si>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</si>
  <si>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</si>
  <si>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</si>
  <si>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</si>
  <si>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</si>
  <si>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</si>
  <si>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</si>
  <si>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</si>
  <si>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</si>
  <si>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</si>
  <si>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</si>
  <si>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</si>
  <si>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</si>
  <si>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</si>
  <si>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</si>
  <si>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</si>
  <si>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</si>
  <si>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</si>
  <si>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</si>
  <si>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</si>
  <si>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</si>
  <si>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</si>
  <si>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</si>
  <si>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</si>
  <si>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</si>
  <si>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</si>
  <si>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</si>
  <si>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</si>
  <si>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</si>
  <si>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</si>
  <si>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</si>
  <si>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</si>
  <si>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</si>
  <si>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</si>
  <si>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</si>
  <si>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</si>
  <si>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</si>
  <si>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</si>
  <si>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</si>
  <si>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</si>
  <si>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</si>
  <si>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</si>
  <si>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</si>
  <si>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</si>
  <si>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</si>
  <si>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</si>
  <si>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</si>
  <si>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</si>
  <si>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</si>
  <si>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</si>
  <si>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</si>
  <si>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</si>
  <si>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</si>
  <si>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</si>
  <si>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</si>
  <si>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</si>
  <si>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</si>
  <si>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</si>
  <si>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</si>
  <si>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</si>
  <si>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</si>
  <si>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</si>
  <si>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</si>
  <si>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</si>
  <si>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</si>
  <si>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</si>
  <si>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</si>
  <si>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</si>
  <si>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</si>
  <si>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</si>
  <si>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</si>
  <si>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</si>
  <si>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</si>
  <si>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</si>
  <si>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</si>
  <si>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</si>
  <si>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</si>
  <si>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</si>
  <si>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</si>
  <si>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</si>
  <si>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</si>
  <si>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</si>
  <si>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</si>
  <si>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</si>
  <si>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</si>
  <si>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</si>
  <si>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</si>
  <si>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</si>
  <si>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</si>
  <si>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</si>
  <si>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</si>
  <si>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</si>
  <si>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</si>
  <si>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</si>
  <si>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</si>
  <si>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</si>
  <si>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</si>
  <si>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</si>
  <si>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</si>
  <si>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</si>
  <si>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</si>
  <si>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</si>
  <si>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</si>
  <si>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</si>
  <si>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</si>
  <si>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</si>
  <si>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</si>
  <si>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</si>
  <si>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</si>
  <si>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</si>
  <si>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</si>
  <si>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</si>
  <si>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</si>
  <si>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</si>
  <si>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</si>
  <si>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</si>
  <si>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</si>
  <si>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</si>
  <si>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</si>
  <si>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</si>
  <si>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</si>
  <si>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</si>
  <si>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</si>
  <si>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</si>
  <si>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</si>
  <si>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</si>
  <si>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</si>
  <si>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</si>
  <si>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</si>
  <si>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</si>
  <si>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</si>
  <si>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</si>
  <si>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</si>
  <si>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</si>
  <si>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</si>
  <si>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</si>
  <si>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</si>
  <si>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</si>
  <si>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</si>
  <si>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</si>
  <si>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</si>
  <si>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</si>
  <si>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</si>
  <si>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</si>
  <si>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</si>
  <si>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</si>
  <si>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</si>
  <si>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</si>
  <si>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</si>
  <si>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</si>
  <si>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</si>
  <si>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</si>
  <si>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</si>
  <si>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</si>
  <si>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</si>
  <si>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</si>
  <si>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</si>
  <si>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</si>
  <si>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</si>
  <si>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</si>
  <si>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</si>
  <si>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</si>
  <si>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</si>
  <si>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</si>
  <si>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</si>
  <si>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</si>
  <si>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</si>
  <si>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</si>
  <si>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</si>
  <si>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</si>
  <si>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</si>
  <si>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</si>
  <si>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</si>
  <si>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</si>
  <si>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</si>
  <si>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</si>
  <si>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</si>
  <si>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</si>
  <si>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</si>
  <si>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</si>
  <si>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</si>
  <si>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</si>
  <si>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</si>
  <si>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</si>
  <si>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</si>
  <si>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</si>
  <si>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</si>
  <si>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</si>
  <si>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</si>
  <si>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</si>
  <si>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</si>
  <si>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</si>
  <si>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</si>
  <si>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</si>
  <si>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</si>
  <si>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</si>
  <si>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</si>
  <si>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</si>
  <si>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</si>
  <si>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</si>
  <si>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</si>
  <si>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</si>
  <si>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</si>
  <si>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</si>
  <si>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</si>
  <si>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</si>
  <si>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</si>
  <si>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</si>
  <si>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</si>
  <si>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</si>
  <si>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</si>
  <si>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</si>
  <si>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</si>
  <si>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</si>
  <si>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</si>
  <si>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</si>
  <si>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</si>
  <si>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</si>
  <si>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</si>
  <si>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</si>
  <si>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</si>
  <si>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</si>
  <si>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</si>
  <si>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</si>
  <si>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</si>
  <si>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</si>
  <si>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</si>
  <si>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</si>
  <si>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</si>
  <si>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</si>
  <si>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</si>
  <si>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</si>
  <si>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</si>
  <si>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</si>
  <si>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</si>
  <si>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</si>
  <si>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</si>
  <si>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</si>
  <si>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</si>
  <si>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</si>
  <si>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</si>
  <si>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</si>
  <si>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</si>
  <si>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</si>
  <si>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</si>
  <si>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</si>
  <si>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</si>
  <si>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</si>
  <si>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</si>
  <si>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</si>
  <si>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</si>
  <si>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</si>
  <si>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</si>
  <si>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</si>
  <si>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</si>
  <si>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</si>
  <si>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</si>
  <si>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</si>
  <si>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</si>
  <si>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</si>
  <si>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</si>
  <si>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</si>
  <si>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</si>
  <si>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</si>
  <si>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</si>
  <si>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</si>
  <si>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</si>
  <si>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</si>
  <si>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</si>
  <si>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</si>
  <si>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</si>
  <si>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</si>
  <si>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</si>
  <si>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</si>
  <si>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</si>
  <si>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</si>
  <si>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</si>
  <si>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</si>
  <si>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</si>
  <si>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</si>
  <si>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</si>
  <si>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</si>
  <si>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</si>
  <si>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</si>
  <si>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</si>
  <si>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</si>
  <si>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</si>
  <si>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</si>
  <si>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</si>
  <si>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</si>
  <si>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</si>
  <si>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</si>
  <si>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</si>
  <si>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</si>
  <si>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</si>
  <si>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</si>
  <si>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</si>
  <si>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</si>
  <si>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</si>
  <si>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</si>
  <si>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</si>
  <si>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</si>
  <si>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</si>
  <si>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</si>
  <si>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</si>
  <si>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</si>
  <si>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</si>
  <si>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</si>
  <si>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</si>
  <si>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</si>
  <si>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</si>
  <si>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</si>
  <si>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</si>
  <si>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</si>
  <si>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</si>
  <si>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</si>
  <si>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</si>
  <si>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</si>
  <si>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</si>
  <si>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</si>
  <si>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</si>
  <si>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</si>
  <si>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</si>
  <si>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</si>
  <si>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</si>
  <si>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</si>
  <si>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</si>
  <si>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</si>
  <si>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</si>
  <si>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</si>
  <si>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</si>
  <si>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</si>
  <si>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</si>
  <si>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</si>
  <si>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</si>
  <si>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</si>
  <si>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</si>
  <si>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</si>
  <si>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</si>
  <si>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</si>
  <si>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</si>
  <si>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</si>
  <si>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</si>
  <si>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</si>
  <si>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</si>
  <si>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</si>
  <si>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</si>
  <si>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</si>
  <si>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</si>
  <si>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</si>
  <si>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</si>
  <si>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</si>
  <si>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</si>
  <si>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</si>
  <si>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</si>
  <si>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</si>
  <si>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</si>
  <si>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</si>
  <si>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</si>
  <si>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</si>
  <si>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</si>
  <si>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</si>
  <si>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</si>
  <si>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</si>
  <si>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</si>
  <si>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</si>
  <si>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</si>
  <si>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</si>
  <si>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</si>
  <si>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</si>
  <si>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</si>
  <si>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</si>
  <si>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</si>
  <si>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</si>
  <si>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</si>
  <si>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</si>
  <si>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</si>
  <si>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</si>
  <si>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</si>
  <si>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</si>
  <si>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</si>
  <si>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</si>
  <si>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</si>
  <si>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</si>
  <si>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</si>
  <si>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</si>
  <si>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</si>
  <si>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</si>
  <si>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</si>
  <si>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</si>
  <si>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</si>
  <si>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</si>
  <si>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</si>
  <si>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</si>
  <si>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</si>
  <si>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</si>
  <si>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</si>
  <si>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</si>
  <si>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</si>
  <si>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</si>
  <si>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</si>
  <si>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</si>
  <si>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</si>
  <si>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</si>
  <si>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</si>
  <si>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</si>
  <si>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</si>
  <si>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</si>
  <si>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</si>
  <si>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</si>
  <si>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</si>
  <si>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</si>
  <si>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</si>
  <si>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</si>
  <si>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</si>
  <si>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</si>
  <si>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</si>
  <si>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</si>
  <si>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</si>
  <si>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</si>
  <si>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</si>
  <si>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</si>
  <si>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</si>
  <si>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</si>
  <si>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</si>
  <si>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</si>
  <si>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</si>
  <si>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</si>
  <si>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</si>
  <si>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</si>
  <si>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</si>
  <si>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</si>
  <si>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</si>
  <si>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</si>
  <si>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</si>
  <si>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</si>
  <si>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</si>
  <si>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</si>
  <si>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</si>
  <si>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</si>
  <si>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</si>
  <si>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</si>
  <si>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</si>
  <si>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</si>
  <si>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</si>
  <si>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</si>
  <si>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</si>
  <si>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</si>
  <si>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</si>
  <si>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</si>
  <si>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</si>
  <si>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</si>
  <si>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</si>
  <si>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</si>
  <si>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</si>
  <si>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</si>
  <si>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</si>
  <si>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</si>
  <si>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</si>
  <si>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</si>
  <si>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</si>
  <si>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</si>
  <si>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</si>
  <si>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</si>
  <si>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</si>
  <si>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</si>
  <si>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</si>
  <si>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</si>
  <si>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</si>
  <si>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</si>
  <si>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</si>
  <si>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</si>
  <si>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</si>
  <si>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</si>
  <si>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</si>
  <si>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</si>
  <si>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</si>
  <si>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</si>
  <si>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</si>
  <si>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</si>
  <si>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</si>
  <si>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</si>
  <si>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</si>
  <si>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</si>
  <si>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</si>
  <si>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</si>
  <si>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</si>
  <si>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</si>
  <si>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</si>
  <si>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</si>
  <si>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</si>
  <si>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</si>
  <si>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</si>
  <si>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</si>
  <si>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</si>
  <si>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</si>
  <si>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</si>
  <si>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</si>
  <si>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</si>
  <si>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</si>
  <si>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</si>
  <si>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</si>
  <si>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</si>
  <si>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</si>
  <si>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</si>
  <si>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</si>
  <si>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</si>
  <si>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</si>
  <si>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</si>
  <si>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</si>
  <si>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</si>
  <si>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</si>
  <si>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</si>
  <si>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</si>
  <si>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</si>
  <si>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</si>
  <si>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</si>
  <si>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</si>
  <si>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</si>
  <si>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</si>
  <si>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</si>
  <si>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</si>
  <si>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</si>
  <si>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</si>
  <si>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</si>
  <si>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</si>
  <si>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</si>
  <si>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</si>
  <si>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</si>
  <si>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</si>
  <si>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</si>
  <si>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</si>
  <si>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</si>
  <si>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</si>
  <si>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</si>
  <si>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</si>
  <si>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</si>
  <si>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</si>
  <si>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</si>
  <si>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</si>
  <si>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</si>
  <si>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</si>
  <si>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</si>
  <si>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</si>
  <si>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</si>
  <si>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</si>
  <si>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</si>
  <si>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</si>
  <si>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</si>
  <si>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</si>
  <si>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</si>
  <si>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</si>
  <si>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</si>
  <si>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</si>
  <si>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</si>
  <si>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</si>
  <si>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</si>
  <si>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</si>
  <si>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</si>
  <si>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</si>
  <si>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</si>
  <si>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</si>
  <si>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</si>
  <si>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</si>
  <si>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</si>
  <si>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</si>
  <si>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</si>
  <si>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</si>
  <si>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</si>
  <si>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</si>
  <si>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</si>
  <si>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</si>
  <si>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</si>
  <si>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</si>
  <si>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</si>
  <si>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</si>
  <si>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</si>
  <si>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</si>
  <si>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</si>
  <si>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</si>
  <si>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</si>
  <si>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</si>
  <si>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</si>
  <si>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</si>
  <si>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</si>
  <si>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</si>
  <si>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</si>
  <si>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</si>
  <si>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</si>
  <si>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</si>
  <si>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</si>
  <si>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</si>
  <si>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</si>
  <si>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</si>
  <si>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</si>
  <si>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</si>
  <si>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</si>
  <si>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</si>
  <si>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</si>
  <si>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</si>
  <si>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</si>
  <si>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</si>
  <si>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</si>
  <si>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</si>
  <si>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</si>
  <si>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</si>
  <si>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</si>
  <si>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</si>
  <si>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</si>
  <si>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</si>
  <si>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</si>
  <si>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</si>
  <si>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</si>
  <si>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</si>
  <si>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</si>
  <si>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</si>
  <si>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</si>
  <si>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</si>
  <si>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</si>
  <si>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</si>
  <si>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</si>
  <si>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</si>
  <si>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</si>
  <si>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</si>
  <si>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</si>
  <si>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</si>
  <si>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</si>
  <si>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</si>
  <si>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</si>
  <si>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PCM-20251007-00000065</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</si>
  <si>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</si>
  <si>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</si>
  <si>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</si>
  <si>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</si>
  <si>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</si>
  <si>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</si>
  <si>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</si>
  <si>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</si>
  <si>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</si>
  <si>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</si>
  <si>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</si>
  <si>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</si>
  <si>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 xml:space="preserve">ETA 110 mins </t>
  </si>
  <si>
    <t>PCM-20251007-00000096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</si>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</sst>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9" totalsRowShown="0" headerRowDxfId="157" dataDxfId="156" headerRowBorderDxfId="154" tableBorderDxfId="155" totalsRowBorderDxfId="153">
  <autoFilter ref="A1:CJ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5" totalsRowShown="0" headerRowDxfId="15" dataDxfId="14" headerRowBorderDxfId="12" tableBorderDxfId="13">
  <autoFilter ref="A1:L2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274.12673032407474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45937.075156250001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45937.075156250001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45937.075156250001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45937.075156250001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45937.075156250001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45937.075156250001</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45937.075156250001</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45937.075156250001</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45937.075156250001</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45937.075156250001</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45937.075156250001</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45937.075156250001</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45937.075156250001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45937.075156250001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45937.075156250001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45937.075156250001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45937.075156250001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45937.075156250001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45937.075156250001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45937.075156250001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45937.075156250001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45937.075156250001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45937.075156250001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45937.075156250001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45937.075156250001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45937.075156250001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45937.075156250001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45937.075156250001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45937.075156250001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45937.075156250001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45937.075156250001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45937.075156250001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45937.075156250001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45937.075156250001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45937.075156250001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45937.075156250001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45937.075156250001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45937.075156250001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45937.075156250001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45937.075156250001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45937.075156250001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45937.075156250001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45937.075156250001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45937.075156250001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45937.075156250001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45937.075156250001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45937.075156250001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45937.075156250001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45937.075156250001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45937.075156250001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45937.075156250001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45937.075156250001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45937.075156250001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45937.075156250001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45937.075156250001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45937.075156250001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45937.075156250001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45937.075156250001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45937.075156250001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45937.075156250001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45937.075156250001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45937.075156250001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45937.075156250001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45937.075156250001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45937.075156250001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45937.075156250001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45937.075156250001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45937.075156250001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45937.075156250001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45937.075156250001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45937.075156250001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45937.075156250001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45937.075156250001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45937.075156250001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45937.075156250001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45937.075156250001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45937.075156250001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45937.075156250001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45937.075156250001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45937.075156250001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45937.075156250001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45937.075156250001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45937.075156250001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45937.075156250001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45937.075156250001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45937.075156250001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45937.075156250001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45937.075156250001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45937.075156250001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45937.075156250001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45937.075156250001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45937.075156250001</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DB697039-EC1A-4E71-BB51-13E2D64D0BF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9"/>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130.34807291666948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112.07531828703941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0.36111689815152204</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0.20322337962716119</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45937.075156250001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45937.075156250001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45937.075156250001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45937.075156250001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45937.075156250001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45937.075156250001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45937.075156250001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45937.075156250001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45937.075156250001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45937.075156250001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45937.075156250001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45937.075156250001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45937.075156250001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45937.075156250001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45937.075156250001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45937.075156250001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45937.075156250001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45937.075156250001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45937.075156250001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45937.075156250001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45937.075156250001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45937.075156250001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45937.075156250001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45937.075156250001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45937.075156250001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45937.075156250001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45937.075156250001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45937.075156250001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45937.075156250001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45937.075156250001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45937.075156250001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45937.075156250001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45937.075156250001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45937.075156250001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45937.075156250001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45937.075156250001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45937.075156250001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45937.075156250001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45937.075156250001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45937.075156250001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45937.075156250001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45937.075156250001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45937.075156250001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45937.075156250001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45937.075156250001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45937.075156250001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45937.075156250001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45937.075156250001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45937.075156250001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45937.075156250001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45937.075156250001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45937.075156250001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45937.075156250001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45937.075156250001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45937.075156250001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45937.075156250001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45937.075156250001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45937.075156250001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45937.075156250001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45937.075156250001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45937.075156250001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45937.075156250001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45937.075156250001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45937.075156250001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45937.075156250001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45937.075156250001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45937.075156250001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45937.075156250001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45937.075156250001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45937.075156250001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45937.075156250001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45937.075156250001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45937.075156250001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45937.075156250001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45937.075156250001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45937.075156250001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45937.075156250001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45937.075156250001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45937.075156250001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45937.075156250001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45937.075156250001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45937.075156250001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45937.075156250001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45937.075156250001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45937.075156250001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45937.075156250001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45937.075156250001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45937.075156250001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45937.075156250001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45937.075156250001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45937.075156250001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45937.075156250001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45937.075156250001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45937.075156250001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45937.075156250001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45937.075156250001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45937.075156250001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45937.075156250001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45937.075156250001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45937.075156250001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45937.075156250001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45937.075156250001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45937.075156250001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45937.075156250001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45937.075156250001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45937.075156250001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45937.075156250001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45937.075156250001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45937.075156250001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45937.075156250001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45937.075156250001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45937.075156250001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45937.075156250001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45937.075156250001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45937.075156250001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45937.075156250001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45937.075156250001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45937.075156250001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45937.075156250001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45937.075156250001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45937.075156250001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45937.075156250001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45937.075156250001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45937.075156250001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45937.075156250001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45937.075156250001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45937.075156250001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45937.075156250001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45937.075156250001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45937.075156250001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45937.075156250001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45937.075156250001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45937.075156250001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45937.075156250001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45937.075156250001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45937.075156250001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45937.075156250001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45937.075156250001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45937.075156250001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45937.075156250001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45937.075156250001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45937.075156250001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45937.075156250001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45937.075156250001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45937.075156250001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45937.075156250001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45937.075156250001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45937.075156250001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45937.075156250001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45937.075156250001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45937.075156250001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45937.075156250001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45937.075156250001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45937.075156250001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45937.075156250001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45937.075156250001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45937.075156250001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45937.075156250001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45937.075156250001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45937.075156250001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45937.075156250001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45937.075156250001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45937.075156250001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45937.075156250001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45937.075156250001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45937.075156250001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45937.075156250001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45937.075156250001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45937.075156250001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45937.075156250001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45937.075156250001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45937.075156250001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45937.075156250001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45937.075156250001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45937.075156250001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45937.075156250001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45937.075156250001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45937.075156250001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45937.075156250001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45937.075156250001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45937.075156250001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45937.075156250001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45937.075156250001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45937.075156250001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45937.075156250001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45937.075156250001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45937.075156250001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45937.075156250001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45937.075156250001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45937.075156250001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45937.075156250001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45937.075156250001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45937.075156250001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45937.075156250001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45937.075156250001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45937.075156250001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45937.075156250001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45937.075156250001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45937.075156250001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45937.075156250001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45937.075156250001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45937.075156250001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45937.075156250001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45937.075156250001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45937.075156250001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45937.075156250001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45937.075156250001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45937.075156250001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45937.075156250001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45937.075156250001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45937.075156250001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45937.075156250001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45937.075156250001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45937.075156250001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45937.075156250001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45937.075156250001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45937.075156250001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45937.075156250001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45937.075156250001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45937.075156250001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45937.075156250001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45937.075156250001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45937.075156250001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45937.075156250001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45937.075156250001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45937.075156250001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45937.075156250001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45937.075156250001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45937.075156250001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45937.075156250001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45937.075156250001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45937.075156250001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45937.075156250001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45937.075156250001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45937.075156250001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45937.075156250001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45937.075156250001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45937.075156250001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45937.075156250001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45937.075156250001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45937.075156250001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45937.075156250001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45937.075156250001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sheetData>
  <dataValidations count="2">
    <dataValidation allowBlank="1" showInputMessage="1" showErrorMessage="1" sqref="E1" xr:uid="{4D935161-CDD3-4592-B877-3FB59C99E142}"/>
    <dataValidation type="list" allowBlank="1" showInputMessage="1" showErrorMessage="1" sqref="E3:E2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45937.075156250001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45937.075156250001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45937.075156250001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45937.075156250001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45937.075156250001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45937.075156250001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45937.075156250001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45937.075156250001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45937.075156250001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45937.075156250001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45937.075156250001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45937.075156250001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45937.075156250001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45937.075156250001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45937.075156250001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45937.075156250001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45937.075156250001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45937.075156250001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45937.075156250001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45937.075156250001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45937.075156250001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45937.075156250001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45937.075156250001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45937.075156250001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45937.075156250001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45937.075156250001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45937.075156250001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45937.075156250001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45937.075156250001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45937.075156250001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45937.075156250001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45937.075156250001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45937.075156250001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45937.075156250001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45937.075156250001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45937.075156250001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45937.075156250001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45937.075156250001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45937.075156250001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45937.075156250001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45937.075156250001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45937.075156250001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45937.075156250001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45937.075156250001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45937.075156250001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45937.075156250001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45937.075156250001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45937.075156250001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45937.075156250001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45937.075156250001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45937.075156250001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45937.075156250001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45937.075156250001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45937.075156250001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45937.075156250001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45937.075156250001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45937.075156250001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45937.075156250001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45937.075156250001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45937.075156250001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45937.075156250001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45937.075156250001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45937.075156250001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45937.075156250001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45937.075156250001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45937.075156250001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45937.075156250001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45937.075156250001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45937.075156250001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45937.075156250001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45937.075156250001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45937.075156250001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45937.075156250001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45937.075156250001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45937.075156250001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45937.075156250001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45937.075156250001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45937.075156250001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45937.075156250001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45937.075156250001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45937.075156250001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45937.075156250001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45937.075156250001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45937.075156250001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45937.075156250001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45937.075156250001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45937.075156250001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45937.075156250001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45937.075156250001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45937.075156250001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45937.075156250001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45937.075156250001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45937.075156250001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45937.075156250001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45937.075156250001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45937.075156250001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45937.075156250001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45937.075156250001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45937.075156250001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45937.075156250001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45937.075156250001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45937.075156250001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45937.075156250001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45937.075156250001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45937.075156250001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45937.075156250001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45937.075156250001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45937.075156250001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45937.075156250001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45937.075156250001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45937.075156250001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45937.075156250001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45937.075156250001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45937.075156250001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45937.075156250001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45937.075156250001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45937.075156250001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45937.075156250001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45937.075156250001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45937.075156250001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45937.075156250001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45937.075156250001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45937.075156250001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45937.075156250001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45937.075156250001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45937.075156250001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45937.075156250001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45937.075156250001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45937.075156250001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45937.075156250001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45937.075156250001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45937.075156250001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45937.075156250001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45937.075156250001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45937.075156250001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45937.075156250001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45937.075156250001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45937.075156250001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45937.075156250001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45937.075156250001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45937.075156250001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45937.075156250001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45937.075156250001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45937.075156250001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45937.075156250001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45937.075156250001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45937.075156250001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45937.075156250001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45937.075156250001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45937.075156250001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45937.075156250001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45937.075156250001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45937.075156250001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45937.075156250001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45937.075156250001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45937.075156250001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45937.075156250001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45937.075156250001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45937.075156250001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45937.075156250001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45937.075156250001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45937.075156250001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45937.075156250001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45937.075156250001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45937.075156250001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45937.075156250001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45937.075156250001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45937.075156250001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45937.075156250001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45937.075156250001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45937.075156250001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45937.075156250001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45937.075156250001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45937.075156250001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45937.075156250001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45937.075156250001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45937.075156250001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45937.075156250001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45937.075156250001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45937.075156250001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45937.075156250001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45937.075156250001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45937.075156250001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45937.075156250001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45937.075156250001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45937.075156250001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45937.075156250001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45937.075156250001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45937.075156250001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45937.075156250001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45937.075156250001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45937.075156250001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45937.075156250001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45937.075156250001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45937.075156250001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45937.075156250001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45937.075156250001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45937.075156250001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45937.075156250001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45937.075156250001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45937.075156250001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45937.075156250001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45937.075156250001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45937.075156250001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45937.075156250001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45937.075156250001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45937.075156250001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45937.075156250001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45937.075156250001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45937.075156250001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45937.075156250001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45937.075156250001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45937.075156250001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45937.075156250001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45937.075156250001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45937.075156250001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45937.075156250001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45937.075156250001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45937.075156250001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45937.075156250001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45937.075156250001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45937.075156250001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45937.075156250001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45937.075156250001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45937.075156250001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45937.075156250001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45937.075156250001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45937.075156250001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45937.075156250001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45937.075156250001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45937.075156250001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45937.075156250001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45937.075156250001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45937.075156250001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45937.075156250001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45937.075156250001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45937.075156250001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45937.075156250001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45937.075156250001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45937.075156250001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45937.075156250001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45937.075156250001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45937.075156250001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45937.075156250001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45937.075156250001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45937.075156250001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45937.075156250001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45937.075156250001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45937.075156250001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45937.075156250001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45937.075156250001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45937.075156250001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45937.075156250001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45937.075156250001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45937.075156250001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45937.075156250001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45937.075156250001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45937.075156250001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45937.075156250001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45937.075156250001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45937.075156250001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45937.075156250001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45937.075156250001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45937.075156250001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45937.075156250001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45937.075156250001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45937.075156250001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45937.075156250001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45937.075156250001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45937.075156250001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45937.075156250001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45937.075156250001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45937.075156250001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45937.075156250001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45937.075156250001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45937.075156250001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45937.075156250001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45937.075156250001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45937.075156250001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45937.075156250001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45937.075156250001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45937.075156250001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45937.075156250001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45937.075156250001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45937.075156250001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45937.075156250001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45937.075156250001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45937.075156250001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45937.075156250001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45937.075156250001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45937.075156250001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45937.075156250001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45937.075156250001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45937.075156250001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45937.075156250001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45937.075156250001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45937.075156250001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45937.075156250001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45937.075156250001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45937.075156250001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45937.075156250001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45937.075156250001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45937.075156250001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45937.075156250001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45937.075156250001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45937.075156250001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45937.075156250001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45937.075156250001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45937.075156250001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45937.075156250001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45937.075156250001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45937.075156250001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45937.075156250001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45937.075156250001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45937.075156250001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45937.075156250001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45937.075156250001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45937.075156250001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45937.075156250001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45937.075156250001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45937.075156250001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45937.075156250001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45937.075156250001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45937.075156250001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45937.075156250001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45937.075156250001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45937.075156250001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45937.075156250001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45937.075156250001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45937.075156250001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45937.075156250001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45937.075156250001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45937.075156250001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45937.075156250001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45937.075156250001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45937.075156250001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45937.075156250001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45937.075156250001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45937.075156250001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45937.075156250001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45937.075156250001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45937.075156250001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45937.075156250001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45937.075156250001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45937.075156250001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45937.075156250001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45937.075156250001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45937.075156250001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45937.075156250001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45937.075156250001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45937.075156250001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45937.075156250001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45937.075156250001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45937.075156250001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45937.075156250001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45937.075156250001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45937.075156250001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45937.075156250001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45937.075156250001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45937.075156250001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45937.075156250001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45937.075156250001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45937.075156250001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45937.075156250001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45937.075156250001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45937.075156250001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45937.075156250001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45937.075156250001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45937.075156250001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45937.075156250001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45937.075156250001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45937.075156250001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45937.075156250001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45937.075156250001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45937.075156250001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45937.075156250001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45937.075156250001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45937.075156250001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45937.075156250001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45937.075156250001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45937.075156250001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45937.075156250001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45937.075156250001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45937.075156250001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45937.075156250001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45937.075156250001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45937.075156250001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45937.075156250001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45937.075156250001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45937.075156250001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45937.075156250001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45937.075156250001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45937.075156250001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45937.075156250001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45937.075156250001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45937.075156250001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45937.075156250001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45937.075156250001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45937.075156250001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45937.075156250001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45937.075156250001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45937.075156250001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45937.075156250001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45937.075156250001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45937.075156250001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45937.075156250001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45937.075156250001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45937.075156250001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45937.075156250001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45937.075156250001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45937.075156250001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45937.075156250001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45937.075156250001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45937.075156250001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45937.075156250001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45937.075156250001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45937.075156250001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45937.075156250001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45937.075156250001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45937.075156250001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45937.075156250001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45937.075156250001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45937.075156250001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45937.075156250001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45937.075156250001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45937.075156250001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45937.075156250001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45937.075156250001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45937.075156250001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45937.075156250001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45937.075156250001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45937.075156250001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45937.075156250001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45937.075156250001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45937.075156250001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45937.075156250001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45937.075156250001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45937.075156250001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45937.075156250001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45937.075156250001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45937.075156250001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45937.075156250001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45937.075156250001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45937.075156250001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45937.075156250001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45937.075156250001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45937.075156250001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45937.075156250001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45937.075156250001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45937.075156250001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45937.075156250001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45937.075156250001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45937.075156250001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45937.075156250001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45937.075156250001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45937.075156250001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45937.075156250001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45937.075156250001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45937.075156250001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45937.075156250001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45937.075156250001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45937.075156250001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45937.075156250001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45937.075156250001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45937.075156250001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45937.075156250001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45937.075156250001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45937.075156250001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45937.075156250001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45937.075156250001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45937.075156250001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45937.075156250001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45937.075156250001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45937.075156250001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45937.075156250001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45937.075156250001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45937.075156250001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45937.075156250001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45937.075156250001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45937.075156250001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45937.075156250001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45937.075156250001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45937.075156250001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45937.075156250001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45937.075156250001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45937.075156250001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45937.075156250001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45937.075156250001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45937.075156250001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45937.075156250001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45937.075156250001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45937.075156250001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45937.075156250001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45937.075156250001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45937.075156250001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45937.075156250001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45937.075156250001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45937.075156250001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45937.075156250001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45937.075156250001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45937.075156250001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45937.075156250001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45937.075156250001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45937.075156250001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45937.075156250001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45937.075156250001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45937.075156250001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45937.075156250001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45937.075156250001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45937.075156250001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45937.075156250001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45937.075156250001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45937.075156250001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45937.075156250001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45937.075156250001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45937.075156250001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45937.075156250001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45937.075156250001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45937.075156250001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45937.075156250001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45937.075156250001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45937.075156250001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45937.075156250001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45937.075156250001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45937.075156250001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45937.075156250001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45937.075156250001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45937.075156250001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45937.075156250001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45937.075156250001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45937.075156250001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45937.075156250001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45937.075156250001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45937.075156250001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45937.075156250001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45937.075156250001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45937.075156250001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45937.075156250001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45937.075156250001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45937.075156250001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45937.075156250001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45937.075156250001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45937.075156250001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45937.075156250001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45937.075156250001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45937.075156250001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45937.075156250001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45937.075156250001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45937.075156250001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45937.075156250001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45937.075156250001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45937.075156250001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45937.075156250001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45937.075156250001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45937.075156250001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45937.075156250001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45937.075156250001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45937.075156250001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45937.075156250001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45937.075156250001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45937.075156250001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45937.075156250001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45937.075156250001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45937.075156250001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45937.075156250001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45937.075156250001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45937.075156250001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45937.075156250001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45937.075156250001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45937.075156250001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45937.075156250001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45937.075156250001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45937.075156250001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45937.075156250001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45937.075156250001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45937.075156250001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45937.075156250001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45937.075156250001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45937.075156250001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45937.075156250001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45937.075156250001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45937.075156250001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45937.075156250001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45937.075156250001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45937.075156250001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45937.075156250001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45937.075156250001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45937.075156250001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45937.075156250001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45937.075156250001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45937.075156250001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45937.075156250001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45937.075156250001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45937.075156250001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45937.075156250001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45937.075156250001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45937.075156250001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45937.075156250001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45937.075156250001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45937.075156250001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45937.075156250001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45937.075156250001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45937.075156250001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45937.075156250001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45937.075156250001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45937.075156250001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45937.075156250001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45937.075156250001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45937.075156250001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45937.075156250001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45937.075156250001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45937.075156250001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45937.075156250001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45937.075156250001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45937.075156250001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45937.075156250001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45937.075156250001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45937.075156250001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45937.075156250001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45937.075156250001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45937.075156250001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45937.075156250001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45937.075156250001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45937.075156250001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45937.075156250001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45937.075156250001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45937.075156250001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45937.075156250001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45937.075156250001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45937.075156250001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45937.075156250001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45937.075156250001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45937.075156250001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45937.075156250001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45937.075156250001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45937.075156250001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45937.075156250001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45937.075156250001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45937.075156250001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45937.075156250001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45937.075156250001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45937.075156250001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45937.075156250001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45937.075156250001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45937.075156250001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45937.075156250001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45937.075156250001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45937.075156250001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45937.075156250001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45937.075156250001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45937.075156250001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45937.075156250001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45937.075156250001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45937.075156250001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45937.075156250001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45937.075156250001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45937.075156250001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45937.075156250001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45937.075156250001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45937.075156250001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45937.075156250001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45937.075156250001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45937.075156250001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45937.075156250001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45937.075156250001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45937.075156250001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45937.075156250001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45937.075156250001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45937.075156250001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45937.075156250001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45937.075156250001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45937.075156250001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45937.075156250001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45937.075156250001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45937.075156250001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45937.075156250001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45937.075156250001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45937.075156250001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45937.075156250001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45937.075156250001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45937.075156250001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45937.075156250001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45937.075156250001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45937.075156250001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45937.075156250001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45937.075156250001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45937.075156250001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45937.075156250001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45937.075156250001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45937.075156250001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45937.075156250001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45937.075156250001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45937.075156250001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45937.075156250001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45937.075156250001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45937.075156250001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45937.075156250001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45937.075156250001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45937.075156250001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45937.075156250001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45937.075156250001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45937.075156250001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45937.075156250001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45937.075156250001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45937.075156250001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45937.075156250001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45937.075156250001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45937.075156250001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45937.075156250001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45937.075156250001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45937.075156250001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45937.075156250001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45937.075156250001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45937.075156250001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45937.075156250001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45937.075156250001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45937.075156250001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45937.075156250001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45937.075156250001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45937.075156250001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45937.075156250001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45937.075156250001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45937.075156250001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45937.075156250001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45937.075156250001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45937.075156250001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45937.075156250001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45937.075156250001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45937.075156250001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45937.075156250001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45937.075156250001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45937.075156250001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45937.075156250001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45937.075156250001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45937.075156250001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45937.075156250001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45937.075156250001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45937.075156250001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45937.075156250001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45937.075156250001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45937.075156250001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45937.075156250001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45937.075156250001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45937.075156250001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45937.075156250001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45937.075156250001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45937.075156250001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45937.075156250001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45937.075156250001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45937.075156250001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45937.075156250001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45937.075156250001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45937.075156250001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45937.075156250001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45937.075156250001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45937.075156250001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45937.075156250001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45937.075156250001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45937.075156250001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45937.075156250001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45937.075156250001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45937.075156250001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45937.075156250001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45937.075156250001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45937.075156250001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45937.075156250001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45937.075156250001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45937.075156250001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45937.075156250001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45937.075156250001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45937.075156250001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45937.075156250001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45937.075156250001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45937.075156250001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45937.075156250001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45937.075156250001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45937.075156250001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45937.075156250001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45937.075156250001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45937.075156250001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45937.075156250001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45937.075156250001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45937.075156250001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45937.075156250001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45937.075156250001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45937.075156250001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45937.075156250001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45937.075156250001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45937.075156250001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45937.075156250001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45937.075156250001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45937.075156250001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45937.075156250001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45937.075156250001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45937.075156250001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45937.075156250001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45937.075156250001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45937.075156250001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45937.075156250001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45937.075156250001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45937.075156250001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45937.075156250001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45937.075156250001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45937.075156250001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45937.075156250001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45937.075156250001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45937.075156250001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45937.075156250001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45937.075156250001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45937.075156250001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45937.075156250001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45937.075156250001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45937.075156250001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45937.075156250001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45937.075156250001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45937.075156250001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45937.075156250001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45937.075156250001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45937.075156250001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45937.075156250001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45937.075156250001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45937.075156250001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45937.075156250001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45937.075156250001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45937.075156250001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45937.075156250001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45937.075156250001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45937.075156250001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45937.075156250001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45937.075156250001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45937.075156250001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45937.075156250001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45937.075156250001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45937.075156250001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45937.075156250001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45937.075156250001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45937.075156250001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45937.075156250001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45937.075156250001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45937.075156250001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45937.075156250001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45937.075156250001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45937.075156250001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45937.075156250001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45937.075156250001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45937.075156250001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45937.075156250001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45937.075156250001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45937.075156250001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45937.075156250001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45937.075156250001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45937.075156250001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45937.075156250001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45937.075156250001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45937.075156250001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45937.075156250001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45937.075156250001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45937.075156250001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45937.075156250001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45937.075156250001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45937.075156250001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45937.075156250001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45937.075156250001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45937.075156250001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45937.075156250001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45937.075156250001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45937.075156250001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45937.075156250001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45937.075156250001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45937.075156250001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45937.075156250001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45937.075156250001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45937.075156250001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45937.075156250001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45937.075156250001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45937.075156250001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45937.075156250001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45937.075156250001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45937.075156250001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45937.075156250001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45937.075156250001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45937.075156250001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45937.075156250001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45937.075156250001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45937.075156250001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45937.075156250001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45937.075156250001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45937.075156250001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45937.075156250001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45937.075156250001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45937.075156250001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45937.075156250001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45937.075156250001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45937.075156250001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45937.075156250001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45937.075156250001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45937.075156250001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45937.075156250001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45937.075156250001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45937.075156250001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45937.075156250001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45937.075156250001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45937.075156250001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45937.075156250001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45937.075156250001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45937.075156250001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45937.075156250001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45937.075156250001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45937.075156250001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45937.075156250001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45937.075156250001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45937.075156250001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45937.075156250001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45937.075156250001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45937.075156250001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45937.075156250001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45937.075156250001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45937.075156250001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45937.075156250001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45937.075156250001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45937.075156250001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45937.075156250001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45937.075156250001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45937.075156250001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45937.075156250001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45937.075156250001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45937.075156250001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45937.075156250001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45937.075156250001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45937.075156250001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45937.075156250001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45937.075156250001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45937.075156250001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45937.075156250001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45937.075156250001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45937.075156250001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45937.075156250001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45937.075156250001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45937.075156250001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45937.075156250001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45937.075156250001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45937.075156250001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45937.075156250001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45937.075156250001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45937.075156250001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45937.075156250001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45937.075156250001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45937.075156250001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45937.075156250001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45937.075156250001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45937.075156250001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45937.075156250001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45937.075156250001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45937.075156250001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45937.075156250001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45937.075156250001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45937.075156250001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45937.075156250001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45937.075156250001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45937.075156250001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45937.075156250001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45937.075156250001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45937.075156250001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45937.075156250001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45937.075156250001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45937.075156250001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45937.075156250001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45937.075156250001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45937.075156250001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45937.075156250001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45937.075156250001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45937.075156250001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45937.075156250001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45937.075156250001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45937.075156250001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45937.075156250001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45937.075156250001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45937.075156250001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45937.075156250001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45937.075156250001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45937.075156250001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45937.075156250001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45937.075156250001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45937.075156250001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45937.075156250001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45937.075156250001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45937.075156250001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45937.075156250001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45937.075156250001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45937.075156250001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45937.075156250001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45937.075156250001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45937.075156250001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45937.075156250001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45937.075156250001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45937.075156250001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45937.075156250001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45937.075156250001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45937.075156250001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45937.075156250001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45937.075156250001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45937.075156250001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45937.075156250001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45937.075156250001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45937.075156250001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45937.075156250001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45937.075156250001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45937.075156250001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45937.075156250001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45937.075156250001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45937.075156250001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45937.075156250001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45937.075156250001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45937.075156250001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45937.075156250001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45937.075156250001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45937.075156250001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45937.075156250001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45937.075156250001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45937.075156250001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45937.075156250001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45937.075156250001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45937.075156250001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45937.075156250001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45937.075156250001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45937.075156250001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45937.075156250001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45937.075156250001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45937.075156250001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45937.075156250001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45937.075156250001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45937.075156250001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45937.075156250001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45937.075156250001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45937.075156250001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45937.075156250001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45937.075156250001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45937.075156250001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45937.075156250001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45937.075156250001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45937.075156250001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45937.075156250001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45937.075156250001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45937.075156250001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45937.075156250001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45937.075156250001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45937.075156250001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45937.075156250001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45937.075156250001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45937.075156250001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45937.075156250001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45937.075156250001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45937.075156250001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45937.075156250001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45937.075156250001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45937.075156250001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45937.075156250001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45937.075156250001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45937.075156250001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45937.075156250001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45937.075156250001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45937.075156250001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45937.075156250001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45937.075156250001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45937.075156250001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45937.075156250001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45937.075156250001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45937.075156250001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45937.075156250001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45937.075156250001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45937.075156250001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45937.075156250001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45937.075156250001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45937.075156250001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45937.075156250001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45937.075156250001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45937.075156250001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45937.075156250001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45937.075156250001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45937.075156250001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45937.075156250001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45937.075156250001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45937.075156250001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45937.075156250001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45937.075156250001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45937.075156250001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45937.075156250001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45937.075156250001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45937.075156250001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45937.075156250001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45937.075156250001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45937.075156250001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45937.075156250001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45937.075156250001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45937.075156250001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45937.075156250001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45937.075156250001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45937.075156250001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45937.075156250001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45937.075156250001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45937.075156250001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45937.075156250001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45937.075156250001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45937.075156250001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45937.075156250001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45937.075156250001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45937.075156250001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45937.075156250001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45937.075156250001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45937.075156250001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45937.075156250001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45937.075156250001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45937.075156250001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45937.075156250001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45937.075156250001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45937.075156250001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45937.075156250001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45937.075156250001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45937.075156250001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45937.075156250001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45937.075156250001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45937.075156250001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45937.075156250001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45937.075156250001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45937.075156250001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45937.075156250001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45937.075156250001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45937.075156250001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45937.075156250001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45937.075156250001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45937.075156250001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45937.075156250001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45937.075156250001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45937.075156250001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45937.075156250001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45937.075156250001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45937.075156250001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45937.075156250001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45937.075156250001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45937.075156250001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45937.075156250001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45937.075156250001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45937.075156250001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45937.075156250001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45937.075156250001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45937.075156250001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45937.075156250001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45937.075156250001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45937.075156250001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45937.075156250001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45937.075156250001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45937.075156250001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45937.075156250001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45937.075156250001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45937.075156250001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45937.075156250001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45937.075156250001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45937.075156250001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45937.075156250001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45937.075156250001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45937.075156250001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45937.075156250001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45937.075156250001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45937.075156250001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45937.075156250001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45937.075156250001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45937.075156250001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45937.075156250001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45937.075156250001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45937.075156250001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45937.075156250001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45937.075156250001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45937.075156250001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45937.075156250001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45937.075156250001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45937.075156250001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45937.075156250001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45937.075156250001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45937.075156250001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45937.075156250001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45937.075156250001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45937.075156250001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45937.075156250001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45937.075156250001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45937.075156250001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45937.075156250001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45937.075156250001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45937.075156250001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45937.075156250001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45937.075156250001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45937.075156250001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45937.075156250001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45937.075156250001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45937.075156250001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45937.075156250001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45937.075156250001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45937.075156250001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45937.075156250001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45937.075156250001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45937.075156250001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45937.075156250001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45937.075156250001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45937.075156250001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45937.075156250001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45937.075156250001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45937.075156250001</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233.59443865740468</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1.918211805554165</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0.31068865740962792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1</v>
      </c>
      <c r="D5" s="143" t="s">
        <v>24150</v>
      </c>
      <c r="E5" s="144" t="s">
        <v>39043</v>
      </c>
      <c r="F5" s="145">
        <v>45937.027083333334</v>
      </c>
      <c r="G5" s="146">
        <f ca="1">IFERROR(NOW()-F5,"")</f>
        <v>4.8072916666569654E-2</v>
      </c>
      <c r="H5" s="145">
        <v>45936.974849537037</v>
      </c>
      <c r="I5" s="141" t="str">
        <f>IFERROR(VLOOKUP(D5,DB!A:F,6,0),"")</f>
        <v>SCECO</v>
      </c>
      <c r="J5" s="141" t="str">
        <f>IFERROR(VLOOKUP(D5,DB!A:G,7,0),"")</f>
        <v>Good+Vandalized+Vandalized</v>
      </c>
      <c r="K5" s="148" t="s">
        <v>39061</v>
      </c>
      <c r="L5" s="143" t="str">
        <f>IFERROR(VLOOKUP(D5,DB!A:I,9,0),"")</f>
        <v>Latis</v>
      </c>
    </row>
    <row r="6" spans="1:16" ht="15" customHeight="1">
      <c r="A6" s="141"/>
      <c r="B6" s="141" t="str">
        <f>IFERROR(VLOOKUP(D6,DB!A:K,11,0),"")</f>
        <v/>
      </c>
      <c r="C6" s="142"/>
      <c r="D6" s="143"/>
      <c r="E6" s="144"/>
      <c r="F6" s="145"/>
      <c r="G6" s="146">
        <f ca="1">IFERROR(NOW()-F6,"")</f>
        <v>45937.075156250001</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45937.075156250001</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45937.075156250001</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45937.075156250001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45937.075156250001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45937.075156250001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45937.075156250001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45937.075156250001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45937.075156250001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45937.075156250001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45937.075156250001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45937.075156250001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45937.075156250001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45937.075156250001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45937.075156250001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45937.075156250001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45937.075156250001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45937.075156250001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45937.075156250001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45937.075156250001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45937.075156250001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45937.075156250001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45937.075156250001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45937.075156250001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45937.075156250001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45937.075156250001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45937.075156250001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45937.075156250001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45937.075156250001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45937.075156250001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45937.075156250001</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45937.075156250001</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45937.075156250001</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45937.075156250001</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45937.075156250001</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45937.075156250001</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45937.075156250001</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45937.075156250001</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45937.075156250001</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45937.075156250001</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45937.075156250001</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45937.075156250001</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45937.075156250001</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45937.075156250001</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45937.075156250001</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45937.075156250001</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45937.075156250001</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45937.075156250001</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45937.075156250001</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45937.075156250001</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45937.075156250001</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45937.075156250001</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45937.075156250001</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45937.075156250001</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45937.075156250001</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45937.075156250001</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45937.075156250001</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45937.075156250001</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45937.075156250001</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45937.075156250001</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45937.075156250001</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45937.075156250001</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45937.075156250001</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45937.075156250001</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45937.075156250001</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45937.075156250001</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45937.075156250001</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45937.075156250001</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45937.075156250001</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45937.075156250001</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45937.075156250001</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45937.075156250001</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45937.075156250001</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45937.075156250001</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45937.075156250001</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45937.075156250001</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45937.075156250001</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45937.075156250001</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45937.075156250001</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45937.075156250001</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45937.075156250001</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45937.075156250001</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45937.075156250001</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45937.075156250001</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45937.075156250001</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45937.075156250001</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45937.075156250001</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45937.075156250001</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45937.075156250001</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45937.075156250001</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45937.075156250001</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45937.075156250001</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45937.075156250001</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45937.075156250001</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45937.075156250001</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45937.075156250001</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45937.075156250001</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45937.075156250001</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45937.075156250001</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45937.075156250001</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45937.075156250001</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45937.075156250001</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45937.075156250001</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45937.075156250001</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45937.075156250001</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45937.075156250001</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45937.075156250001</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45937.075156250001</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45937.075156250001</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45937.075156250001</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45937.075156250001</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45937.075156250001</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45937.075156250001</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45937.075156250001</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45937.075156250001</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45937.075156250001</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45937.075156250001</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45937.075156250001</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45937.075156250001</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45937.075156250001</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45937.075156250001</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45937.075156250001</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45937.075156250001</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45937.075156250001</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45937.075156250001</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45937.075156250001</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45937.075156250001</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45937.075156250001</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45937.075156250001</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45937.075156250001</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45937.075156250001</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45937.075156250001</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45937.075156250001</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45937.075156250001</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45937.075156250001</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45937.075156250001</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45937.075156250001</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45937.075156250001</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45937.075156250001</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45937.075156250001</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45937.075156250001</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45937.075156250001</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45937.075156250001</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45937.075156250001</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45937.075156250001</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45937.075156250001</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45937.075156250001</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45937.075156250001</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45937.075156250001</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45937.075156250001</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45937.075156250001</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45937.075156250001</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45937.075156250001</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45937.075156250001</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45937.075156250001</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45937.075156250001</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45937.075156250001</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45937.075156250001</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45937.075156250001</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45937.075156250001</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45937.075156250001</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45937.075156250001</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45937.075156250001</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45937.075156250001</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45937.075156250001</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45937.075156250001</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45937.075156250001</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45937.075156250001</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45937.075156250001</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45937.075156250001</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45937.075156250001</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45937.075156250001</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45937.075156250001</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45937.075156250001</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45937.075156250001</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45937.075156250001</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45937.075156250001</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45937.075156250001</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45937.075156250001</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45937.075156250001</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45937.075156250001</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45937.075156250001</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45937.075156250001</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45937.075156250001</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45937.075156250001</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45937.075156250001</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45937.075156250001</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45937.075156250001</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45937.075156250001</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45937.075156250001</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45937.075156250001</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45937.075156250001</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45937.075156250001</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45937.075156250001</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45937.075156250001</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45937.075156250001</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45937.075156250001</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45937.075156250001</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45937.075156250001</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45937.075156250001</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45937.075156250001</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45937.075156250001</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45937.075156250001</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45937.075156250001</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45937.075156250001</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45937.075156250001</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45937.075156250001</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45937.075156250001</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45937.075156250001</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45937.075156250001</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45937.075156250001</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45937.075156250001</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45937.075156250001</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45937.075156250001</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45937.075156250001</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45937.075156250001</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45937.075156250001</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45937.075156250001</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45937.075156250001</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45937.075156250001</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45937.075156250001</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45937.075156250001</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45937.075156250001</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45937.075156250001</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45937.075156250001</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45937.075156250001</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45937.075156250001</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45937.075156250001</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45937.075156250001</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45937.075156250001</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45937.075156250001</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45937.075156250001</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45937.075156250001</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45937.075156250001</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45937.075156250001</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45937.075156250001</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45937.075156250001</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45937.075156250001</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45937.075156250001</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45937.075156250001</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45937.075156250001</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45937.075156250001</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45937.075156250001</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45937.075156250001</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45937.075156250001</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45937.075156250001</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45937.075156250001</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45937.075156250001</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45937.075156250001</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45937.075156250001</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45937.075156250001</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45937.075156250001</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45937.075156250001</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45937.075156250001</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45937.075156250001</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45937.075156250001</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45937.075156250001</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45937.075156250001</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45937.075156250001</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45937.075156250001</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45937.075156250001</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45937.075156250001</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45937.075156250001</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45937.075156250001</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45937.075156250001</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45937.075156250001</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45937.075156250001</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45937.075156250001</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45937.075156250001</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45937.075156250001</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45937.075156250001</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45937.075156250001</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45937.075156250001</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45937.075156250001</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45937.075156250001</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45937.075156250001</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45937.075156250001</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45937.075156250001</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45937.075156250001</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45937.075156250001</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45937.075156250001</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45937.075156250001</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45937.075156250001</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45937.075156250001</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45937.075156250001</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45937.075156250001</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45937.075156250001</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45937.075156250001</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45937.075156250001</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45937.075156250001</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45937.075156250001</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45937.075156250001</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45937.075156250001</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45937.075156250001</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45937.075156250001</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45937.075156250001</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45937.075156250001</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45937.075156250001</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45937.075156250001</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45937.075156250001</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45937.075156250001</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45937.075156250001</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45937.075156250001</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45937.075156250001</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45937.075156250001</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45937.075156250001</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45937.075156250001</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45937.075156250001</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45937.075156250001</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45937.075156250001</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45937.075156250001</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45937.075156250001</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45937.075156250001</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45937.075156250001</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45937.075156250001</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45937.075156250001</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45937.075156250001</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45937.075156250001</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45937.075156250001</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45937.075156250001</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45937.075156250001</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45937.075156250001</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45937.075156250001</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45937.075156250001</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45937.075156250001</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45937.075156250001</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45937.075156250001</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45937.075156250001</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45937.075156250001</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45937.075156250001</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45937.075156250001</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45937.075156250001</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45937.075156250001</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45937.075156250001</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45937.075156250001</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45937.075156250001</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45937.075156250001</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45937.075156250001</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45937.075156250001</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45937.075156250001</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45937.075156250001</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45937.075156250001</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45937.075156250001</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45937.075156250001</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45937.075156250001</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45937.075156250001</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45937.075156250001</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45937.075156250001</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45937.075156250001</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45937.075156250001</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45937.075156250001</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45937.075156250001</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45937.075156250001</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45937.075156250001</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45937.075156250001</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45937.075156250001</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45937.075156250001</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45937.075156250001</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45937.075156250001</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45937.075156250001</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45937.075156250001</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45937.075156250001</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45937.075156250001</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45937.075156250001</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45937.075156250001</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45937.075156250001</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45937.075156250001</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45937.075156250001</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45937.075156250001</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45937.075156250001</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45937.075156250001</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45937.075156250001</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45937.075156250001</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45937.075156250001</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45937.075156250001</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45937.075156250001</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45937.075156250001</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45937.075156250001</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45937.075156250001</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45937.075156250001</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45937.075156250001</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45937.075156250001</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45937.075156250001</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45937.075156250001</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45937.075156250001</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45937.075156250001</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45937.075156250001</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45937.075156250001</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45937.075156250001</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45937.075156250001</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45937.075156250001</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45937.075156250001</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45937.075156250001</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45937.075156250001</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45937.075156250001</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45937.075156250001</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45937.075156250001</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45937.075156250001</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45937.075156250001</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45937.075156250001</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45937.075156250001</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45937.075156250001</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45937.075156250001</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45937.075156250001</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45937.075156250001</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45937.075156250001</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45937.075156250001</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45937.075156250001</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45937.075156250001</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45937.075156250001</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45937.075156250001</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45937.075156250001</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45937.075156250001</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45937.075156250001</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45937.075156250001</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45937.075156250001</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45937.075156250001</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45937.075156250001</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45937.075156250001</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45937.075156250001</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45937.075156250001</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45937.075156250001</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45937.075156250001</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45937.075156250001</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45937.075156250001</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45937.075156250001</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45937.075156250001</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45937.075156250001</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45937.075156250001</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45937.075156250001</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45937.075156250001</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45937.075156250001</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45937.075156250001</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45937.075156250001</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45937.075156250001</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45937.075156250001</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45937.075156250001</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45937.075156250001</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45937.075156250001</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45937.075156250001</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45937.075156250001</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45937.075156250001</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45937.075156250001</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45937.075156250001</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45937.075156250001</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45937.075156250001</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45937.075156250001</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45937.075156250001</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45937.075156250001</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45937.075156250001</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45937.075156250001</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45937.075156250001</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45937.075156250001</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45937.075156250001</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45937.075156250001</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45937.075156250001</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45937.075156250001</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45937.075156250001</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45937.075156250001</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45937.075156250001</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45937.075156250001</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45937.075156250001</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45937.075156250001</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45937.075156250001</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45937.075156250001</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45937.075156250001</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45937.075156250001</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45937.075156250001</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45937.075156250001</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45937.075156250001</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45937.075156250001</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45937.075156250001</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45937.075156250001</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45937.075156250001</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45937.075156250001</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45937.075156250001</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45937.075156250001</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45937.075156250001</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45937.075156250001</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45937.075156250001</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45937.075156250001</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45937.075156250001</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45937.075156250001</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45937.075156250001</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45937.075156250001</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45.243096064812562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10.886278935184237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45937.075156250001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45937.075156250001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45937.075156250001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45937.075156250001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45937.075156250001</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45937.075156250001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45937.075156250001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45937.075156250001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45937.075156250001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45937.075156250001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45937.075156250001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45937.075156250001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45937.075156250001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45937.075156250001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45937.075156250001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45937.075156250001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45937.075156250001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45937.075156250001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45937.075156250001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45937.075156250001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45937.075156250001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45937.075156250001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45937.075156250001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45937.075156250001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45937.075156250001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45937.075156250001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45937.075156250001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45937.075156250001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45937.075156250001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45937.075156250001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45937.075156250001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45937.075156250001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45937.075156250001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45937.075156250001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45937.075156250001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45937.075156250001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45937.075156250001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45937.075156250001</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45937.075156250001</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45937.075156250001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45937.075156250001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45937.075156250001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45937.075156250001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45937.075156250001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45937.075156250001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45937.075156250001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45937.075156250001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45937.075156250001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45937.075156250001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45937.075156250001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45937.075156250001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45937.075156250001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45937.075156250001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45937.075156250001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45937.075156250001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45937.075156250001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45937.075156250001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45937.075156250001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45937.075156250001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45937.075156250001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45937.075156250001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45937.075156250001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45937.075156250001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45937.075156250001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45937.075156250001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45937.075156250001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45937.075156250001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45937.075156250001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45937.075156250001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45937.075156250001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45937.075156250001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45937.075156250001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45937.075156250001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45937.075156250001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45937.075156250001</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45937.075156250001</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45937.075156250001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45937.075156250001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45937.075156250001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45937.075156250001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45937.075156250001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45937.075156250001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45937.075156250001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45937.075156250001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45937.075156250001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45937.075156250001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45937.075156250001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45937.075156250001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45937.075156250001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45937.075156250001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45937.075156250001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45937.075156250001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45937.075156250001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45937.075156250001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45937.075156250001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45937.075156250001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45937.075156250001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45937.075156250001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45937.075156250001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45937.075156250001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45937.075156250001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45937.075156250001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45937.075156250001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45937.075156250001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45937.075156250001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45937.075156250001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45937.075156250001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45937.075156250001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45937.075156250001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45937.075156250001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45937.075156250001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45937.075156250001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45937.075156250001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45937.075156250001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45937.075156250001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45937.075156250001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45937.075156250001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45937.075156250001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45937.075156250001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45937.075156250001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45937.075156250001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45937.075156250001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45937.075156250001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45937.075156250001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45937.075156250001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45937.075156250001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45937.075156250001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45937.075156250001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45937.075156250001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45937.075156250001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45937.075156250001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45937.075156250001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45937.075156250001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45937.075156250001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45937.075156250001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45937.075156250001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45937.075156250001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45937.075156250001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45937.075156250001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45937.075156250001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45937.075156250001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45937.075156250001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45937.075156250001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45937.075156250001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45937.075156250001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45937.075156250001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45937.075156250001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45937.075156250001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45937.075156250001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45937.075156250001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45937.075156250001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45937.075156250001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45937.075156250001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45937.075156250001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45937.075156250001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45937.075156250001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45937.075156250001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45937.075156250001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45937.075156250001</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5"/>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10.302309027778392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45937.075156250001</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3.1941840277795563</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2.1329108796271612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3</v>
      </c>
      <c r="D6" s="120" t="s">
        <v>32672</v>
      </c>
      <c r="E6" s="123"/>
      <c r="F6" s="124"/>
      <c r="G6" s="89">
        <f ca="1">IFERROR(NOW()-F6,"-")</f>
        <v>45937.075156250001</v>
      </c>
      <c r="H6" s="124">
        <v>45937.042511574073</v>
      </c>
      <c r="I6" s="120" t="str">
        <f>IFERROR(VLOOKUP(D6,DB!A:F,6,0),"")</f>
        <v>SCECO</v>
      </c>
      <c r="J6" s="119" t="str">
        <f>IFERROR(VLOOKUP(D6,DB!A:G,7,0),"")</f>
        <v>Dead+No BB Design</v>
      </c>
      <c r="K6" s="125" t="s">
        <v>39073</v>
      </c>
      <c r="L6" s="126" t="str">
        <f>IFERROR(VLOOKUP(D6,DB!A:I,9,0),"")</f>
        <v>Latis</v>
      </c>
    </row>
    <row r="7" spans="1:16383" ht="31.5" customHeight="1">
      <c r="A7" s="121" t="s">
        <v>39074</v>
      </c>
      <c r="B7" s="120" t="str">
        <f>IFERROR(VLOOKUP(D7,DB!A:K,11,0),"")</f>
        <v>R6</v>
      </c>
      <c r="C7" s="122">
        <v>1</v>
      </c>
      <c r="D7" s="120" t="s">
        <v>34925</v>
      </c>
      <c r="E7" s="123" t="s">
        <v>38964</v>
      </c>
      <c r="F7" s="124">
        <v>45937.05190972222</v>
      </c>
      <c r="G7" s="89">
        <f ca="1">IFERROR(NOW()-F7,"-")</f>
        <v>2.324652778042946E-2</v>
      </c>
      <c r="H7" s="124">
        <v>45937.046076388891</v>
      </c>
      <c r="I7" s="120" t="str">
        <f>IFERROR(VLOOKUP(D7,DB!A:F,6,0),"")</f>
        <v>SCECO</v>
      </c>
      <c r="J7" s="119" t="str">
        <f>IFERROR(VLOOKUP(D7,DB!A:G,7,0),"")</f>
        <v>Vandalized</v>
      </c>
      <c r="K7" s="125" t="s">
        <v>39075</v>
      </c>
      <c r="L7" s="126" t="str">
        <f>IFERROR(VLOOKUP(D7,DB!A:I,9,0),"")</f>
        <v>Latis</v>
      </c>
    </row>
    <row r="8" spans="1:16383" ht="31.5" customHeight="1">
      <c r="A8" s="121"/>
      <c r="B8" s="120" t="str">
        <f>IFERROR(VLOOKUP(D8,DB!A:K,11,0),"")</f>
        <v/>
      </c>
      <c r="C8" s="122"/>
      <c r="D8" s="120"/>
      <c r="E8" s="123"/>
      <c r="F8" s="124"/>
      <c r="G8" s="89">
        <f ca="1">IFERROR(NOW()-F8,"-")</f>
        <v>45937.075156250001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45937.075156250001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45937.075156250001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45937.075156250001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45937.075156250001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45937.075156250001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45937.075156250001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45937.075156250001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45937.075156250001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45937.075156250001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45937.075156250001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45937.075156250001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45937.075156250001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45937.075156250001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45937.075156250001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45937.075156250001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45937.075156250001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45937.075156250001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45937.075156250001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45937.075156250001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45937.075156250001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45937.075156250001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45937.075156250001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45937.075156250001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45937.075156250001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45937.075156250001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45937.075156250001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45937.075156250001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45937.075156250001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45937.075156250001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45937.075156250001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45937.075156250001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45937.075156250001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45937.075156250001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45937.075156250001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45937.075156250001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45937.075156250001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45937.075156250001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45937.075156250001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45937.075156250001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45937.075156250001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45937.075156250001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45937.075156250001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45937.075156250001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45937.075156250001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45937.075156250001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45937.075156250001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45937.075156250001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45937.075156250001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45937.075156250001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45937.075156250001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45937.075156250001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45937.075156250001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45937.075156250001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45937.075156250001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45937.075156250001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45937.075156250001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45937.075156250001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45937.075156250001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45937.075156250001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45937.075156250001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45937.075156250001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45937.075156250001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45937.075156250001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45937.075156250001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45937.075156250001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45937.075156250001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45937.075156250001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45937.075156250001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45937.075156250001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45937.075156250001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45937.075156250001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45937.075156250001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45937.075156250001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45937.075156250001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45937.075156250001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45937.075156250001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45937.075156250001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45937.075156250001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45937.075156250001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45937.075156250001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45937.075156250001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45937.075156250001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45937.075156250001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45937.075156250001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45937.075156250001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45937.075156250001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45937.075156250001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45937.075156250001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45937.075156250001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45937.075156250001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45937.075156250001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45937.075156250001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45937.075156250001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45937.075156250001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45937.075156250001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45937.075156250001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45937.075156250001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45937.075156250001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45937.075156250001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45937.075156250001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45937.075156250001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45937.075156250001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45937.075156250001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45937.075156250001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45937.075156250001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45937.075156250001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45937.075156250001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45937.075156250001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45937.075156250001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45937.075156250001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45937.075156250001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45937.075156250001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45937.075156250001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45937.075156250001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45937.075156250001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45937.075156250001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45937.075156250001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45937.075156250001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45937.075156250001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45937.075156250001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45937.075156250001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45937.075156250001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45937.075156250001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45937.075156250001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45937.075156250001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45937.075156250001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45937.075156250001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45937.075156250001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45937.075156250001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45937.075156250001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45937.075156250001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45937.075156250001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45937.075156250001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45937.075156250001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45937.075156250001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45937.075156250001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45937.075156250001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45937.075156250001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45937.075156250001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45937.075156250001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45937.075156250001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45937.075156250001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45937.075156250001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45937.075156250001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45937.075156250001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45937.075156250001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45937.075156250001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45937.075156250001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45937.075156250001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45937.075156250001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45937.075156250001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45937.075156250001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45937.075156250001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45937.075156250001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45937.075156250001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45937.075156250001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45937.075156250001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45937.075156250001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45937.075156250001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45937.075156250001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45937.075156250001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45937.075156250001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45937.075156250001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45937.075156250001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45937.075156250001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45937.075156250001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45937.075156250001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45937.075156250001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45937.075156250001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45937.075156250001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45937.075156250001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45937.075156250001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45937.075156250001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45937.075156250001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45937.075156250001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45937.075156250001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45937.075156250001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45937.075156250001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45937.075156250001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45937.075156250001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45937.075156250001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45937.075156250001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45937.075156250001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45937.075156250001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45937.075156250001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45937.075156250001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45937.075156250001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45937.075156250001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45937.075156250001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45937.075156250001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45937.075156250001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45937.075156250001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45937.075156250001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45937.075156250001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45937.075156250001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45937.075156250001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45937.075156250001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45937.075156250001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45937.075156250001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45937.075156250001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45937.075156250001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45937.075156250001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45937.075156250001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45937.075156250001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45937.075156250001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45937.075156250001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45937.075156250001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45937.075156250001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45937.075156250001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45937.075156250001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45937.075156250001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45937.075156250001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45937.075156250001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45937.075156250001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45937.075156250001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45937.075156250001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45937.075156250001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45937.075156250001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45937.075156250001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45937.075156250001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45937.075156250001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45937.075156250001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45937.075156250001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45937.075156250001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45937.075156250001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45937.075156250001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45937.075156250001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45937.075156250001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45937.075156250001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45937.075156250001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45937.075156250001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45937.075156250001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45937.075156250001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45937.075156250001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45937.075156250001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45937.075156250001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45937.075156250001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45937.075156250001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45937.075156250001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45937.075156250001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45937.075156250001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45937.075156250001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45937.075156250001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45937.075156250001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45937.075156250001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45937.075156250001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45937.075156250001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45937.075156250001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45937.075156250001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45937.075156250001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45937.075156250001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45937.075156250001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45937.075156250001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45937.075156250001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45937.075156250001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45937.075156250001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45937.075156250001</v>
      </c>
      <c r="H265" s="124"/>
      <c r="I265" s="120" t="str">
        <f>IFERROR(VLOOKUP(D265,DB!A:F,6,0),"")</f>
        <v/>
      </c>
      <c r="J265" s="119" t="str">
        <f>IFERROR(VLOOKUP(D265,DB!A:G,7,0),"")</f>
        <v/>
      </c>
      <c r="K265" s="125"/>
      <c r="L265" s="126" t="str">
        <f>IFERROR(VLOOKUP(D265,DB!A:I,9,0),"")</f>
        <v/>
      </c>
    </row>
  </sheetData>
  <dataValidations count="2">
    <dataValidation allowBlank="1" showInputMessage="1" showErrorMessage="1" sqref="E1" xr:uid="{380493DB-286A-4683-AF55-C78F04945A49}"/>
    <dataValidation type="list" allowBlank="1" showInputMessage="1" showErrorMessage="1" sqref="E3 E5:E2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