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258" documentId="13_ncr:1_{F6CB121F-512D-4AA6-A0C1-0FB36C537598}" xr6:coauthVersionLast="47" xr6:coauthVersionMax="47" xr10:uidLastSave="{6F542DDA-5166-4A1B-8B83-DCFB9D0B1029}"/>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6" i="6"/>
  <c r="I6" i="6"/>
  <c r="J6" i="6"/>
  <c r="L6" i="6"/>
  <c r="B7" i="6"/>
  <c r="I7" i="6"/>
  <c r="J7" i="6"/>
  <c r="L7" i="6"/>
  <c r="B8" i="6"/>
  <c r="I8" i="6"/>
  <c r="J8" i="6"/>
  <c r="L8" i="6"/>
  <c r="B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<sst xmlns="http://schemas.openxmlformats.org/spreadsheetml/2006/main" count="178592" uniqueCount="39080">
  <si>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</si>
  <si>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</si>
  <si>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</si>
  <si>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</si>
  <si>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</si>
  <si>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</si>
  <si>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</si>
  <si>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</si>
  <si>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</si>
  <si>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</si>
  <si>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</si>
  <si>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</si>
  <si>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</si>
  <si>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</si>
  <si>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</si>
  <si>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</si>
  <si>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</si>
  <si>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</si>
  <si>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</si>
  <si>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</si>
  <si>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</si>
  <si>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</si>
  <si>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</si>
  <si>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</si>
  <si>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</si>
  <si>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</si>
  <si>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</si>
  <si>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</si>
  <si>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</si>
  <si>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</si>
  <si>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</si>
  <si>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</si>
  <si>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</si>
  <si>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</si>
  <si>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</si>
  <si>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</si>
  <si>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</si>
  <si>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</si>
  <si>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</si>
  <si>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</si>
  <si>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</si>
  <si>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</si>
  <si>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</si>
  <si>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</si>
  <si>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</si>
  <si>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</si>
  <si>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</si>
  <si>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</si>
  <si>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</si>
  <si>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</si>
  <si>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</si>
  <si>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</si>
  <si>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</si>
  <si>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</si>
  <si>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</si>
  <si>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</si>
  <si>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</si>
  <si>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</si>
  <si>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</si>
  <si>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</si>
  <si>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</si>
  <si>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</si>
  <si>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</si>
  <si>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</si>
  <si>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</si>
  <si>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</si>
  <si>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</si>
  <si>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</si>
  <si>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</si>
  <si>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</si>
  <si>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</si>
  <si>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</si>
  <si>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</si>
  <si>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</si>
  <si>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</si>
  <si>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</si>
  <si>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</si>
  <si>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</si>
  <si>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</si>
  <si>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</si>
  <si>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</si>
  <si>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</si>
  <si>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</si>
  <si>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</si>
  <si>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</si>
  <si>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</si>
  <si>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</si>
  <si>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</si>
  <si>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</si>
  <si>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</si>
  <si>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</si>
  <si>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</si>
  <si>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</si>
  <si>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</si>
  <si>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</si>
  <si>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</si>
  <si>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</si>
  <si>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</si>
  <si>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</si>
  <si>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</si>
  <si>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</si>
  <si>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</si>
  <si>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</si>
  <si>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</si>
  <si>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</si>
  <si>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</si>
  <si>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</si>
  <si>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</si>
  <si>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</si>
  <si>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</si>
  <si>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</si>
  <si>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</si>
  <si>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</si>
  <si>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</si>
  <si>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</si>
  <si>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</si>
  <si>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</si>
  <si>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</si>
  <si>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</si>
  <si>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</si>
  <si>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</si>
  <si>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</si>
  <si>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</si>
  <si>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</si>
  <si>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</si>
  <si>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</si>
  <si>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</si>
  <si>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</si>
  <si>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</si>
  <si>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</si>
  <si>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</si>
  <si>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</si>
  <si>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</si>
  <si>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</si>
  <si>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</si>
  <si>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</si>
  <si>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</si>
  <si>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</si>
  <si>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</si>
  <si>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</si>
  <si>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</si>
  <si>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</si>
  <si>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</si>
  <si>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</si>
  <si>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</si>
  <si>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</si>
  <si>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</si>
  <si>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</si>
  <si>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</si>
  <si>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</si>
  <si>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</si>
  <si>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</si>
  <si>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</si>
  <si>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</si>
  <si>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</si>
  <si>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</si>
  <si>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</si>
  <si>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</si>
  <si>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</si>
  <si>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</si>
  <si>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</si>
  <si>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</si>
  <si>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</si>
  <si>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</si>
  <si>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</si>
  <si>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</si>
  <si>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</si>
  <si>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</si>
  <si>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</si>
  <si>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</si>
  <si>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</si>
  <si>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</si>
  <si>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</si>
  <si>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</si>
  <si>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</si>
  <si>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</si>
  <si>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</si>
  <si>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</si>
  <si>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</si>
  <si>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</si>
  <si>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</si>
  <si>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</si>
  <si>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</si>
  <si>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</si>
  <si>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</si>
  <si>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</si>
  <si>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</si>
  <si>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</si>
  <si>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</si>
  <si>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</si>
  <si>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</si>
  <si>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</si>
  <si>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</si>
  <si>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</si>
  <si>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</si>
  <si>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</si>
  <si>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</si>
  <si>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</si>
  <si>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</si>
  <si>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</si>
  <si>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</si>
  <si>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</si>
  <si>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</si>
  <si>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</si>
  <si>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</si>
  <si>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</si>
  <si>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</si>
  <si>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</si>
  <si>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</si>
  <si>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</si>
  <si>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</si>
  <si>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</si>
  <si>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</si>
  <si>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</si>
  <si>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</si>
  <si>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</si>
  <si>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</si>
  <si>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</si>
  <si>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</si>
  <si>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</si>
  <si>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</si>
  <si>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</si>
  <si>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</si>
  <si>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</si>
  <si>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</si>
  <si>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</si>
  <si>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</si>
  <si>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</si>
  <si>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</si>
  <si>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</si>
  <si>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</si>
  <si>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</si>
  <si>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</si>
  <si>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</si>
  <si>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</si>
  <si>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</si>
  <si>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</si>
  <si>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</si>
  <si>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</si>
  <si>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</si>
  <si>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</si>
  <si>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</si>
  <si>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</si>
  <si>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</si>
  <si>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</si>
  <si>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</si>
  <si>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</si>
  <si>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</si>
  <si>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</si>
  <si>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</si>
  <si>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</si>
  <si>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</si>
  <si>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</si>
  <si>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</si>
  <si>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</si>
  <si>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</si>
  <si>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</si>
  <si>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</si>
  <si>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</si>
  <si>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</si>
  <si>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</si>
  <si>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</si>
  <si>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</si>
  <si>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</si>
  <si>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</si>
  <si>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</si>
  <si>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</si>
  <si>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</si>
  <si>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</si>
  <si>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</si>
  <si>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</si>
  <si>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</si>
  <si>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</si>
  <si>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</si>
  <si>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</si>
  <si>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</si>
  <si>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</si>
  <si>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</si>
  <si>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</si>
  <si>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</si>
  <si>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</si>
  <si>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</si>
  <si>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</si>
  <si>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</si>
  <si>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</si>
  <si>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</si>
  <si>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</si>
  <si>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</si>
  <si>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</si>
  <si>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</si>
  <si>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</si>
  <si>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</si>
  <si>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</si>
  <si>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</si>
  <si>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</si>
  <si>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</si>
  <si>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</si>
  <si>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</si>
  <si>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</si>
  <si>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</si>
  <si>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</si>
  <si>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</si>
  <si>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</si>
  <si>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</si>
  <si>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</si>
  <si>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</si>
  <si>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</si>
  <si>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</si>
  <si>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</si>
  <si>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</si>
  <si>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</si>
  <si>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</si>
  <si>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</si>
  <si>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</si>
  <si>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</si>
  <si>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</si>
  <si>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</si>
  <si>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</si>
  <si>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</si>
  <si>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</si>
  <si>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</si>
  <si>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</si>
  <si>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</si>
  <si>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</si>
  <si>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</si>
  <si>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</si>
  <si>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</si>
  <si>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</si>
  <si>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</si>
  <si>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</si>
  <si>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</si>
  <si>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</si>
  <si>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</si>
  <si>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</si>
  <si>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</si>
  <si>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</si>
  <si>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</si>
  <si>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</si>
  <si>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</si>
  <si>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</si>
  <si>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</si>
  <si>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</si>
  <si>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</si>
  <si>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</si>
  <si>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</si>
  <si>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</si>
  <si>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</si>
  <si>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</si>
  <si>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</si>
  <si>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</si>
  <si>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</si>
  <si>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</si>
  <si>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</si>
  <si>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</si>
  <si>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</si>
  <si>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</si>
  <si>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</si>
  <si>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</si>
  <si>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</si>
  <si>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</si>
  <si>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</si>
  <si>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</si>
  <si>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</si>
  <si>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</si>
  <si>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</si>
  <si>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</si>
  <si>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</si>
  <si>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</si>
  <si>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</si>
  <si>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</si>
  <si>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</si>
  <si>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</si>
  <si>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</si>
  <si>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</si>
  <si>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</si>
  <si>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</si>
  <si>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</si>
  <si>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</si>
  <si>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</si>
  <si>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</si>
  <si>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</si>
  <si>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</si>
  <si>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</si>
  <si>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</si>
  <si>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</si>
  <si>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</si>
  <si>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</si>
  <si>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</si>
  <si>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</si>
  <si>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</si>
  <si>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</si>
  <si>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</si>
  <si>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</si>
  <si>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</si>
  <si>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</si>
  <si>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</si>
  <si>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</si>
  <si>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</si>
  <si>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</si>
  <si>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</si>
  <si>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</si>
  <si>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</si>
  <si>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</si>
  <si>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</si>
  <si>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</si>
  <si>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</si>
  <si>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</si>
  <si>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</si>
  <si>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</si>
  <si>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</si>
  <si>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</si>
  <si>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</si>
  <si>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</si>
  <si>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</si>
  <si>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</si>
  <si>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</si>
  <si>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</si>
  <si>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</si>
  <si>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</si>
  <si>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</si>
  <si>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</si>
  <si>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</si>
  <si>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</si>
  <si>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</si>
  <si>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</si>
  <si>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</si>
  <si>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</si>
  <si>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</si>
  <si>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</si>
  <si>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</si>
  <si>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</si>
  <si>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</si>
  <si>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</si>
  <si>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</si>
  <si>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</si>
  <si>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</si>
  <si>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</si>
  <si>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</si>
  <si>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</si>
  <si>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</si>
  <si>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</si>
  <si>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</si>
  <si>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</si>
  <si>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</si>
  <si>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</si>
  <si>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</si>
  <si>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</si>
  <si>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</si>
  <si>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</si>
  <si>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</si>
  <si>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</si>
  <si>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</si>
  <si>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</si>
  <si>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</si>
  <si>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</si>
  <si>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</si>
  <si>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</si>
  <si>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</si>
  <si>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</si>
  <si>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</si>
  <si>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</si>
  <si>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</si>
  <si>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</si>
  <si>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</si>
  <si>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</si>
  <si>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</si>
  <si>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</si>
  <si>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</si>
  <si>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</si>
  <si>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</si>
  <si>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</si>
  <si>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</si>
  <si>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</si>
  <si>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</si>
  <si>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</si>
  <si>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</si>
  <si>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</si>
  <si>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</si>
  <si>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</si>
  <si>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</si>
  <si>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</si>
  <si>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</si>
  <si>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</si>
  <si>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</si>
  <si>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</si>
  <si>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</si>
  <si>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</si>
  <si>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</si>
  <si>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</si>
  <si>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</si>
  <si>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</si>
  <si>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</si>
  <si>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</si>
  <si>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</si>
  <si>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</si>
  <si>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</si>
  <si>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</si>
  <si>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</si>
  <si>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</si>
  <si>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</si>
  <si>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</si>
  <si>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</si>
  <si>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</si>
  <si>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</si>
  <si>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</si>
  <si>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</si>
  <si>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</si>
  <si>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</si>
  <si>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</si>
  <si>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</si>
  <si>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</si>
  <si>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</si>
  <si>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</si>
  <si>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</si>
  <si>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</si>
  <si>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</si>
  <si>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</si>
  <si>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</si>
  <si>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</si>
  <si>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</si>
  <si>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</si>
  <si>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</si>
  <si>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</si>
  <si>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</si>
  <si>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</si>
  <si>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</si>
  <si>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</si>
  <si>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</si>
  <si>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</si>
  <si>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</si>
  <si>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</si>
  <si>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</si>
  <si>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</si>
  <si>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</si>
  <si>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</si>
  <si>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</si>
  <si>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</si>
  <si>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</si>
  <si>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</si>
  <si>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</si>
  <si>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</si>
  <si>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</si>
  <si>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</si>
  <si>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</si>
  <si>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</si>
  <si>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</si>
  <si>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</si>
  <si>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</si>
  <si>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</si>
  <si>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</si>
  <si>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</si>
  <si>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</si>
  <si>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</si>
  <si>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</si>
  <si>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</si>
  <si>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</si>
  <si>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</si>
  <si>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</si>
  <si>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</si>
  <si>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</si>
  <si>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</si>
  <si>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</si>
  <si>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</si>
  <si>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</si>
  <si>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</si>
  <si>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</si>
  <si>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</si>
  <si>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</si>
  <si>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</si>
  <si>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</si>
  <si>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</si>
  <si>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</si>
  <si>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</si>
  <si>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</si>
  <si>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</si>
  <si>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</si>
  <si>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</si>
  <si>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</si>
  <si>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</si>
  <si>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</si>
  <si>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</si>
  <si>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</si>
  <si>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</si>
  <si>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</si>
  <si>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</si>
  <si>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</si>
  <si>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</si>
  <si>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</si>
  <si>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</si>
  <si>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</si>
  <si>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</si>
  <si>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</si>
  <si>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</si>
  <si>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</si>
  <si>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</si>
  <si>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</si>
  <si>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</si>
  <si>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</si>
  <si>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</si>
  <si>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</si>
  <si>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</si>
  <si>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</si>
  <si>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</si>
  <si>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</si>
  <si>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</si>
  <si>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</si>
  <si>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</si>
  <si>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</si>
  <si>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</si>
  <si>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</si>
  <si>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</si>
  <si>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</si>
  <si>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</si>
  <si>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</si>
  <si>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</si>
  <si>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</si>
  <si>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</si>
  <si>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</si>
  <si>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</si>
  <si>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</si>
  <si>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</si>
  <si>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</si>
  <si>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</si>
  <si>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</si>
  <si>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</si>
  <si>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</si>
  <si>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</si>
  <si>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</si>
  <si>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</si>
  <si>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</si>
  <si>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</si>
  <si>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</si>
  <si>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</si>
  <si>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</si>
  <si>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</si>
  <si>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</si>
  <si>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</si>
  <si>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</si>
  <si>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</si>
  <si>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</si>
  <si>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</si>
  <si>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</si>
  <si>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</si>
  <si>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</si>
  <si>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</si>
  <si>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</si>
  <si>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</si>
  <si>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</si>
  <si>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</si>
  <si>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</si>
  <si>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</si>
  <si>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</si>
  <si>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</si>
  <si>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</si>
  <si>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</si>
  <si>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</si>
  <si>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</si>
  <si>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</si>
  <si>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</si>
  <si>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</si>
  <si>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</si>
  <si>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</si>
  <si>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</si>
  <si>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</si>
  <si>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</si>
  <si>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</si>
  <si>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</si>
  <si>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</si>
  <si>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</si>
  <si>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</si>
  <si>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</si>
  <si>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</si>
  <si>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</si>
  <si>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</si>
  <si>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</si>
  <si>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</si>
  <si>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</si>
  <si>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</si>
  <si>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</si>
  <si>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</si>
  <si>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</si>
  <si>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</si>
  <si>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</si>
  <si>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</si>
  <si>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</si>
  <si>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</si>
  <si>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</si>
  <si>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</si>
  <si>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</si>
  <si>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</si>
  <si>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</si>
  <si>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</si>
  <si>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</si>
  <si>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</si>
  <si>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</si>
  <si>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</si>
  <si>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</si>
  <si>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</si>
  <si>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</si>
  <si>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</si>
  <si>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</si>
  <si>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</si>
  <si>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</si>
  <si>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</si>
  <si>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</si>
  <si>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</si>
  <si>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</si>
  <si>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</si>
  <si>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</si>
  <si>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</si>
  <si>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</si>
  <si>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</si>
  <si>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</si>
  <si>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</si>
  <si>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</si>
  <si>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</si>
  <si>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</si>
  <si>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</si>
  <si>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</si>
  <si>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</si>
  <si>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</si>
  <si>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</si>
  <si>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</si>
  <si>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</si>
  <si>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</si>
  <si>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</si>
  <si>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</si>
  <si>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</si>
  <si>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</si>
  <si>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</si>
  <si>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</si>
  <si>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</si>
  <si>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</si>
  <si>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</si>
  <si>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</si>
  <si>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</si>
  <si>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</si>
  <si>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</si>
  <si>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</si>
  <si>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</si>
  <si>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</si>
  <si>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</si>
  <si>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</si>
  <si>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</si>
  <si>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</si>
  <si>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</si>
  <si>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</si>
  <si>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</si>
  <si>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</si>
  <si>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</si>
  <si>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</si>
  <si>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</si>
  <si>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</si>
  <si>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</si>
  <si>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</si>
  <si>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</si>
  <si>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</si>
  <si>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</si>
  <si>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</si>
  <si>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</si>
  <si>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</si>
  <si>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</si>
  <si>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</si>
  <si>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</si>
  <si>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</si>
  <si>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</si>
  <si>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</si>
  <si>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</si>
  <si>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</si>
  <si>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</si>
  <si>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</si>
  <si>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</si>
  <si>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</si>
  <si>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</si>
  <si>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</si>
  <si>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</si>
  <si>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</si>
  <si>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</si>
  <si>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</si>
  <si>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</si>
  <si>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</si>
  <si>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</si>
  <si>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</si>
  <si>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</si>
  <si>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</si>
  <si>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</si>
  <si>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</si>
  <si>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</si>
  <si>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</si>
  <si>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</si>
  <si>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</si>
  <si>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</si>
  <si>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</si>
  <si>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</si>
  <si>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</si>
  <si>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</si>
  <si>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</si>
  <si>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</si>
  <si>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</si>
  <si>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</si>
  <si>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</si>
  <si>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</si>
  <si>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</si>
  <si>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</si>
  <si>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</si>
  <si>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</si>
  <si>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</si>
  <si>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</si>
  <si>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</si>
  <si>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</si>
  <si>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</si>
  <si>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</si>
  <si>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</si>
  <si>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</si>
  <si>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</si>
  <si>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</si>
  <si>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</si>
  <si>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</si>
  <si>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</si>
  <si>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</si>
  <si>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</si>
  <si>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</si>
  <si>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</si>
  <si>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</si>
  <si>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</si>
  <si>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</si>
  <si>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</si>
  <si>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</si>
  <si>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</si>
  <si>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</si>
  <si>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</si>
  <si>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</si>
  <si>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</si>
  <si>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</si>
  <si>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</si>
  <si>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</si>
  <si>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</si>
  <si>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</si>
  <si>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</si>
  <si>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</si>
  <si>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</si>
  <si>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</si>
  <si>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</si>
  <si>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</si>
  <si>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</si>
  <si>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</si>
  <si>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</si>
  <si>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</si>
  <si>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</si>
  <si>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</si>
  <si>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</si>
  <si>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</si>
  <si>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</si>
  <si>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</si>
  <si>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</si>
  <si>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</si>
  <si>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</si>
  <si>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</si>
  <si>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</si>
  <si>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</si>
  <si>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</si>
  <si>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</si>
  <si>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</si>
  <si>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</si>
  <si>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</si>
  <si>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</si>
  <si>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</si>
  <si>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</si>
  <si>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</si>
  <si>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</si>
  <si>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</si>
  <si>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</si>
  <si>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</si>
  <si>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</si>
  <si>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</si>
  <si>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</si>
  <si>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</si>
  <si>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</si>
  <si>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</si>
  <si>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</si>
  <si>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</si>
  <si>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</si>
  <si>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</si>
  <si>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</si>
  <si>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</si>
  <si>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</si>
  <si>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</si>
  <si>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</si>
  <si>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</si>
  <si>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</si>
  <si>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</si>
  <si>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</si>
  <si>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</si>
  <si>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</si>
  <si>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</si>
  <si>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</si>
  <si>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</si>
  <si>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</si>
  <si>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</si>
  <si>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</si>
  <si>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</si>
  <si>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</si>
  <si>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</si>
  <si>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</si>
  <si>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</si>
  <si>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</si>
  <si>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</si>
  <si>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</si>
  <si>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</si>
  <si>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</si>
  <si>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</si>
  <si>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</si>
  <si>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</si>
  <si>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</si>
  <si>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</si>
  <si>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</si>
  <si>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</si>
  <si>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</si>
  <si>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</si>
  <si>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</si>
  <si>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</si>
  <si>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</si>
  <si>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</si>
  <si>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</si>
  <si>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</si>
  <si>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</si>
  <si>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</si>
  <si>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</si>
  <si>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</si>
  <si>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</si>
  <si>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</si>
  <si>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</si>
  <si>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</si>
  <si>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</si>
  <si>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</si>
  <si>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</si>
  <si>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</si>
  <si>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</si>
  <si>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</si>
  <si>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</si>
  <si>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</si>
  <si>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</si>
  <si>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</si>
  <si>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</si>
  <si>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</si>
  <si>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</si>
  <si>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</si>
  <si>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</si>
  <si>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</si>
  <si>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</si>
  <si>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</si>
  <si>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</si>
  <si>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</si>
  <si>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</si>
  <si>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</si>
  <si>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</si>
  <si>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</si>
  <si>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</si>
  <si>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</si>
  <si>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</si>
  <si>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</si>
  <si>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</si>
  <si>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</si>
  <si>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</si>
  <si>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</si>
  <si>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</si>
  <si>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</si>
  <si>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</si>
  <si>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</si>
  <si>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</si>
  <si>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</si>
  <si>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</si>
  <si>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</si>
  <si>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</si>
  <si>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</si>
  <si>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</si>
  <si>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</si>
  <si>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</si>
  <si>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</si>
  <si>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</si>
  <si>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</si>
  <si>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</si>
  <si>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</si>
  <si>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</si>
  <si>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</si>
  <si>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</si>
  <si>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</si>
  <si>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</si>
  <si>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</si>
  <si>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</si>
  <si>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</si>
  <si>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</si>
  <si>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</si>
  <si>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</si>
  <si>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</si>
  <si>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</si>
  <si>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</si>
  <si>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</si>
  <si>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</si>
  <si>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</si>
  <si>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</si>
  <si>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</si>
  <si>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</si>
  <si>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</si>
  <si>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</si>
  <si>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</si>
  <si>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</si>
  <si>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</si>
  <si>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</si>
  <si>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</si>
  <si>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</si>
  <si>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</si>
  <si>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</si>
  <si>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</si>
  <si>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</si>
  <si>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</si>
  <si>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</si>
  <si>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</si>
  <si>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</si>
  <si>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</si>
  <si>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</si>
  <si>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</si>
  <si>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</si>
  <si>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</si>
  <si>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</si>
  <si>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</si>
  <si>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</si>
  <si>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</si>
  <si>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</si>
  <si>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</si>
  <si>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</si>
  <si>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</si>
  <si>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</si>
  <si>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</si>
  <si>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</si>
  <si>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</si>
  <si>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</si>
  <si>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</si>
  <si>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</si>
  <si>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</si>
  <si>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</si>
  <si>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</si>
  <si>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</si>
  <si>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</si>
  <si>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</si>
  <si>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</si>
  <si>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</si>
  <si>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</si>
  <si>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</si>
  <si>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</si>
  <si>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</si>
  <si>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</si>
  <si>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</si>
  <si>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</si>
  <si>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</si>
  <si>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</si>
  <si>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</si>
  <si>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</si>
  <si>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</si>
  <si>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</si>
  <si>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</si>
  <si>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</si>
  <si>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</si>
  <si>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</si>
  <si>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</si>
  <si>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</si>
  <si>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</si>
  <si>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</si>
  <si>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</si>
  <si>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</si>
  <si>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</si>
  <si>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</si>
  <si>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</si>
  <si>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</si>
  <si>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</si>
  <si>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</si>
  <si>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</si>
  <si>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</si>
  <si>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</si>
  <si>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</si>
  <si>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</si>
  <si>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</si>
  <si>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</si>
  <si>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</si>
  <si>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</si>
  <si>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</si>
  <si>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</si>
  <si>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</si>
  <si>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</si>
  <si>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</si>
  <si>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</si>
  <si>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</si>
  <si>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</si>
  <si>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</si>
  <si>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</si>
  <si>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</si>
  <si>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</si>
  <si>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</si>
  <si>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</si>
  <si>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</si>
  <si>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</si>
  <si>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</si>
  <si>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</si>
  <si>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</si>
  <si>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</si>
  <si>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</si>
  <si>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</si>
  <si>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</si>
  <si>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</si>
  <si>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</si>
  <si>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</si>
  <si>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</si>
  <si>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</si>
  <si>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</si>
  <si>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</si>
  <si>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</si>
  <si>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</si>
  <si>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</si>
  <si>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</si>
  <si>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</si>
  <si>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</si>
  <si>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</si>
  <si>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</si>
  <si>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</si>
  <si>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</si>
  <si>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</si>
  <si>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</si>
  <si>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</si>
  <si>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</si>
  <si>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</si>
  <si>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</si>
  <si>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</si>
  <si>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</si>
  <si>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</si>
  <si>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</si>
  <si>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</si>
  <si>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</si>
  <si>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</si>
  <si>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</si>
  <si>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</si>
  <si>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</si>
  <si>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</si>
  <si>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</si>
  <si>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</si>
  <si>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</si>
  <si>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</si>
  <si>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</si>
  <si>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</si>
  <si>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</si>
  <si>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</si>
  <si>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</si>
  <si>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</si>
  <si>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</si>
  <si>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</si>
  <si>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</si>
  <si>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</si>
  <si>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</si>
  <si>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</si>
  <si>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</si>
  <si>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</si>
  <si>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</si>
  <si>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</si>
  <si>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</si>
  <si>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</si>
  <si>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</si>
  <si>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</si>
  <si>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</si>
  <si>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</si>
  <si>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</si>
  <si>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</si>
  <si>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</si>
  <si>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</si>
  <si>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</si>
  <si>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</si>
  <si>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</si>
  <si>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</si>
  <si>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</si>
  <si>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</si>
  <si>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</si>
  <si>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</si>
  <si>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</si>
  <si>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</si>
  <si>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</si>
  <si>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</si>
  <si>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</si>
  <si>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</si>
  <si>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</si>
  <si>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</si>
  <si>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</si>
  <si>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</si>
  <si>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</si>
  <si>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</si>
  <si>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</si>
  <si>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</si>
  <si>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</si>
  <si>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</si>
  <si>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</si>
  <si>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</si>
  <si>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</si>
  <si>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</si>
  <si>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</si>
  <si>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</si>
  <si>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</si>
  <si>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</si>
  <si>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</si>
  <si>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</si>
  <si>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</si>
  <si>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</si>
  <si>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</si>
  <si>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</si>
  <si>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</si>
  <si>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</si>
  <si>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</si>
  <si>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</si>
  <si>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</si>
  <si>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</si>
  <si>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</si>
  <si>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</si>
  <si>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</si>
  <si>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</si>
  <si>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</si>
  <si>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</si>
  <si>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</si>
  <si>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</si>
  <si>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</si>
  <si>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</si>
  <si>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</si>
  <si>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</si>
  <si>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</si>
  <si>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</si>
  <si>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</si>
  <si>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</si>
  <si>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</si>
  <si>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</si>
  <si>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</si>
  <si>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</si>
  <si>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</si>
  <si>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</si>
  <si>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</si>
  <si>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</si>
  <si>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</si>
  <si>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</si>
  <si>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</si>
  <si>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</si>
  <si>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</si>
  <si>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</si>
  <si>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</si>
  <si>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</si>
  <si>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</si>
  <si>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</si>
  <si>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</si>
  <si>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</si>
  <si>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</si>
  <si>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</si>
  <si>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</si>
  <si>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</si>
  <si>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</si>
  <si>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</si>
  <si>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</si>
  <si>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</si>
  <si>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</si>
  <si>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</si>
  <si>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</si>
  <si>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</si>
  <si>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</si>
  <si>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</si>
  <si>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</si>
  <si>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</si>
  <si>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</si>
  <si>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</si>
  <si>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</si>
  <si>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</si>
  <si>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</si>
  <si>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</si>
  <si>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</si>
  <si>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</si>
  <si>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</si>
  <si>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</si>
  <si>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</si>
  <si>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</si>
  <si>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</si>
  <si>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</si>
  <si>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</si>
  <si>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</si>
  <si>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</si>
  <si>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</si>
  <si>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</si>
  <si>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</si>
  <si>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</si>
  <si>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</si>
  <si>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</si>
  <si>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</si>
  <si>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</si>
  <si>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</si>
  <si>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</si>
  <si>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</si>
  <si>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</si>
  <si>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</si>
  <si>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</si>
  <si>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</si>
  <si>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</si>
  <si>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</si>
  <si>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</si>
  <si>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</si>
  <si>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</si>
  <si>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</si>
  <si>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</si>
  <si>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</si>
  <si>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</si>
  <si>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</si>
  <si>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</si>
  <si>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</si>
  <si>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</si>
  <si>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</si>
  <si>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</si>
  <si>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</si>
  <si>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</si>
  <si>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</si>
  <si>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</si>
  <si>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</si>
  <si>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</si>
  <si>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</si>
  <si>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</si>
  <si>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</si>
  <si>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</si>
  <si>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</si>
  <si>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</si>
  <si>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</si>
  <si>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</si>
  <si>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</si>
  <si>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</si>
  <si>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</si>
  <si>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</si>
  <si>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</si>
  <si>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</si>
  <si>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</si>
  <si>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</si>
  <si>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</si>
  <si>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</si>
  <si>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</si>
  <si>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</si>
  <si>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</si>
  <si>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</si>
  <si>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</si>
  <si>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</si>
  <si>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</si>
  <si>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</si>
  <si>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</si>
  <si>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</si>
  <si>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</si>
  <si>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</si>
  <si>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</si>
  <si>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</si>
  <si>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</si>
  <si>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</si>
  <si>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</si>
  <si>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</si>
  <si>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</si>
  <si>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</si>
  <si>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</si>
  <si>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</si>
  <si>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</si>
  <si>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</si>
  <si>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</si>
  <si>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</si>
  <si>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</si>
  <si>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</si>
  <si>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</si>
  <si>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</si>
  <si>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</si>
  <si>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</si>
  <si>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</si>
  <si>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</si>
  <si>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</si>
  <si>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</si>
  <si>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</si>
  <si>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</si>
  <si>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</si>
  <si>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</si>
  <si>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</si>
  <si>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</si>
  <si>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</si>
  <si>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</si>
  <si>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</si>
  <si>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</si>
  <si>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</si>
  <si>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</si>
  <si>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</si>
  <si>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</si>
  <si>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</si>
  <si>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</si>
  <si>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</si>
  <si>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</si>
  <si>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</si>
  <si>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</si>
  <si>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</si>
  <si>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</si>
  <si>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</si>
  <si>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</si>
  <si>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</si>
  <si>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</si>
  <si>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</si>
  <si>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</si>
  <si>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</si>
  <si>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</si>
  <si>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</si>
  <si>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</si>
  <si>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</si>
  <si>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</si>
  <si>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</si>
  <si>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</si>
  <si>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</si>
  <si>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</si>
  <si>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</si>
  <si>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</si>
  <si>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</si>
  <si>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</si>
  <si>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</si>
  <si>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</si>
  <si>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</si>
  <si>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</si>
  <si>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</si>
  <si>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</si>
  <si>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</si>
  <si>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</si>
  <si>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</si>
  <si>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</si>
  <si>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</si>
  <si>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</si>
  <si>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</si>
  <si>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</si>
  <si>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</si>
  <si>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</si>
  <si>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</si>
  <si>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</si>
  <si>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</si>
  <si>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</si>
  <si>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</si>
  <si>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</si>
  <si>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</si>
  <si>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</si>
  <si>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</si>
  <si>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</si>
  <si>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</si>
  <si>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</si>
  <si>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</si>
  <si>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</si>
  <si>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</si>
  <si>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</si>
  <si>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</si>
  <si>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</si>
  <si>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</si>
  <si>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</si>
  <si>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</si>
  <si>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</si>
  <si>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</si>
  <si>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</si>
  <si>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</si>
  <si>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</si>
  <si>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</si>
  <si>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</si>
  <si>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</si>
  <si>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</si>
  <si>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</si>
  <si>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</si>
  <si>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</si>
  <si>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</si>
  <si>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</si>
  <si>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</si>
  <si>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</si>
  <si>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</si>
  <si>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</si>
  <si>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</si>
  <si>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</si>
  <si>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</si>
  <si>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</si>
  <si>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</si>
  <si>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</si>
  <si>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</si>
  <si>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</si>
  <si>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</si>
  <si>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</si>
  <si>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</si>
  <si>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</si>
  <si>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</si>
  <si>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</si>
  <si>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</si>
  <si>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</si>
  <si>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</si>
  <si>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</si>
  <si>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</si>
  <si>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</si>
  <si>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</si>
  <si>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</si>
  <si>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</si>
  <si>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</si>
  <si>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</si>
  <si>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</si>
  <si>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</si>
  <si>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</si>
  <si>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</si>
  <si>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</si>
  <si>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</si>
  <si>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</si>
  <si>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</si>
  <si>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</si>
  <si>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</si>
  <si>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</si>
  <si>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</si>
  <si>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</si>
  <si>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</si>
  <si>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</si>
  <si>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</si>
  <si>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</si>
  <si>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</si>
  <si>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</si>
  <si>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</si>
  <si>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</si>
  <si>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</si>
  <si>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</si>
  <si>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</si>
  <si>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</si>
  <si>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</si>
  <si>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</si>
  <si>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</si>
  <si>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</si>
  <si>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</si>
  <si>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</si>
  <si>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</si>
  <si>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</si>
  <si>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</si>
  <si>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</si>
  <si>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</si>
  <si>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</si>
  <si>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</si>
  <si>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</si>
  <si>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</si>
  <si>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</si>
  <si>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</si>
  <si>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</si>
  <si>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</si>
  <si>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</si>
  <si>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</si>
  <si>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</si>
  <si>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</si>
  <si>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</si>
  <si>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</si>
  <si>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</si>
  <si>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</si>
  <si>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</si>
  <si>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</si>
  <si>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</si>
  <si>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</si>
  <si>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</si>
  <si>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</si>
  <si>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</si>
  <si>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</si>
  <si>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</si>
  <si>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</si>
  <si>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</si>
  <si>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</si>
  <si>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</si>
  <si>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</si>
  <si>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</si>
  <si>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</si>
  <si>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</si>
  <si>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</si>
  <si>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</si>
  <si>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</si>
  <si>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</si>
  <si>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</si>
  <si>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</si>
  <si>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</si>
  <si>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</si>
  <si>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</si>
  <si>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</si>
  <si>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</si>
  <si>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</si>
  <si>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</si>
  <si>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</si>
  <si>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</si>
  <si>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</si>
  <si>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</si>
  <si>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</si>
  <si>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</si>
  <si>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</si>
  <si>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</si>
  <si>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</si>
  <si>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</si>
  <si>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</si>
  <si>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</si>
  <si>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</si>
  <si>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</si>
  <si>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</si>
  <si>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</si>
  <si>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</si>
  <si>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</si>
  <si>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</si>
  <si>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</si>
  <si>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</si>
  <si>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</si>
  <si>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</si>
  <si>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</si>
  <si>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</si>
  <si>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</si>
  <si>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</si>
  <si>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</si>
  <si>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</si>
  <si>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</si>
  <si>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</si>
  <si>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</si>
  <si>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</si>
  <si>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</si>
  <si>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</si>
  <si>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</si>
  <si>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</si>
  <si>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</si>
  <si>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</si>
  <si>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</si>
  <si>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</si>
  <si>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</si>
  <si>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</si>
  <si>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</si>
  <si>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</si>
  <si>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</si>
  <si>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</si>
  <si>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</si>
  <si>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</si>
  <si>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</si>
  <si>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</si>
  <si>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</si>
  <si>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</si>
  <si>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</si>
  <si>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</si>
  <si>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</si>
  <si>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</si>
  <si>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</si>
  <si>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</si>
  <si>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</si>
  <si>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</si>
  <si>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</si>
  <si>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</si>
  <si>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</si>
  <si>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</si>
  <si>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</si>
  <si>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</si>
  <si>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</si>
  <si>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</si>
  <si>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</si>
  <si>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</si>
  <si>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</si>
  <si>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</si>
  <si>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</si>
  <si>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</si>
  <si>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</si>
  <si>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</si>
  <si>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</si>
  <si>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</si>
  <si>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</si>
  <si>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</si>
  <si>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</si>
  <si>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</si>
  <si>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</si>
  <si>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</si>
  <si>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</si>
  <si>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</si>
  <si>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</si>
  <si>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</si>
  <si>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</si>
  <si>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</si>
  <si>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</si>
  <si>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</si>
  <si>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</si>
  <si>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</si>
  <si>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</si>
  <si>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</si>
  <si>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</si>
  <si>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</si>
  <si>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</si>
  <si>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</si>
  <si>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</si>
  <si>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</si>
  <si>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</si>
  <si>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</si>
  <si>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</si>
  <si>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</si>
  <si>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</si>
  <si>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</si>
  <si>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</si>
  <si>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</si>
  <si>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</si>
  <si>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</si>
  <si>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</si>
  <si>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</si>
  <si>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</si>
  <si>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</si>
  <si>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</si>
  <si>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</si>
  <si>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</si>
  <si>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</si>
  <si>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</si>
  <si>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</si>
  <si>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</si>
  <si>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</si>
  <si>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</si>
  <si>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</si>
  <si>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</si>
  <si>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</si>
  <si>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</si>
  <si>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</si>
  <si>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</si>
  <si>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</si>
  <si>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</si>
  <si>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</si>
  <si>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</si>
  <si>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</si>
  <si>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</si>
  <si>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</si>
  <si>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</si>
  <si>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</si>
  <si>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</si>
  <si>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</si>
  <si>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</si>
  <si>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</si>
  <si>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</si>
  <si>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</si>
  <si>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</si>
  <si>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</si>
  <si>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</si>
  <si>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</si>
  <si>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</si>
  <si>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</si>
  <si>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</si>
  <si>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</si>
  <si>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</si>
  <si>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</si>
  <si>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</si>
  <si>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</si>
  <si>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</si>
  <si>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</si>
  <si>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</si>
  <si>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</si>
  <si>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</si>
  <si>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</si>
  <si>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</si>
  <si>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</si>
  <si>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</si>
  <si>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</si>
  <si>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</si>
  <si>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</si>
  <si>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</si>
  <si>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</si>
  <si>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</si>
  <si>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</si>
  <si>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</si>
  <si>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</si>
  <si>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</si>
  <si>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</si>
  <si>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</si>
  <si>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</si>
  <si>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</si>
  <si>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</si>
  <si>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</si>
  <si>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</si>
  <si>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</si>
  <si>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</si>
  <si>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</si>
  <si>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</si>
  <si>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</si>
  <si>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</si>
  <si>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</si>
  <si>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</si>
  <si>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</si>
  <si>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</si>
  <si>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</si>
  <si>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</si>
  <si>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</si>
  <si>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</si>
  <si>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</si>
  <si>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</si>
  <si>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</si>
  <si>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</si>
  <si>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</si>
  <si>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</si>
  <si>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</si>
  <si>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</si>
  <si>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</si>
  <si>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</si>
  <si>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</si>
  <si>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</si>
  <si>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</si>
  <si>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</si>
  <si>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</si>
  <si>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</si>
  <si>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</si>
  <si>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</si>
  <si>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</si>
  <si>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</si>
  <si>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</si>
  <si>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</si>
  <si>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</si>
  <si>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</si>
  <si>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</si>
  <si>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</si>
  <si>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</si>
  <si>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</si>
  <si>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</si>
  <si>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</si>
  <si>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</si>
  <si>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</si>
  <si>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</si>
  <si>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</si>
  <si>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</si>
  <si>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</si>
  <si>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</si>
  <si>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</si>
  <si>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</si>
  <si>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</si>
  <si>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</si>
  <si>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</si>
  <si>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</si>
  <si>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</si>
  <si>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</si>
  <si>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</si>
  <si>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</si>
  <si>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</si>
  <si>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</si>
  <si>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</si>
  <si>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</si>
  <si>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</si>
  <si>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</si>
  <si>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</si>
  <si>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</si>
  <si>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</si>
  <si>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</si>
  <si>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</si>
  <si>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</si>
  <si>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</si>
  <si>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</si>
  <si>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</si>
  <si>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</si>
  <si>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</si>
  <si>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</si>
  <si>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</si>
  <si>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</si>
  <si>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</si>
  <si>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</si>
  <si>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</si>
  <si>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</si>
  <si>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</si>
  <si>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</si>
  <si>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</si>
  <si>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</si>
  <si>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</si>
  <si>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</si>
  <si>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</si>
  <si>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</si>
  <si>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</si>
  <si>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</si>
  <si>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</si>
  <si>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</si>
  <si>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</si>
  <si>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</si>
  <si>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</si>
  <si>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</si>
  <si>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</si>
  <si>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</si>
  <si>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</si>
  <si>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</si>
  <si>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</si>
  <si>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</si>
  <si>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</si>
  <si>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</si>
  <si>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</si>
  <si>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</si>
  <si>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</si>
  <si>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</si>
  <si>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</si>
  <si>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</si>
  <si>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</si>
  <si>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</si>
  <si>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</si>
  <si>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</si>
  <si>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</si>
  <si>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</si>
  <si>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</si>
  <si>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</si>
  <si>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</si>
  <si>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</si>
  <si>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</si>
  <si>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</si>
  <si>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</si>
  <si>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</si>
  <si>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</si>
  <si>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</si>
  <si>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</si>
  <si>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</si>
  <si>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</si>
  <si>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</si>
  <si>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</si>
  <si>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</si>
  <si>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</si>
  <si>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</si>
  <si>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</si>
  <si>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</si>
  <si>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</si>
  <si>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</si>
  <si>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</si>
  <si>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</si>
  <si>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</si>
  <si>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</si>
  <si>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</si>
  <si>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</si>
  <si>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</si>
  <si>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</si>
  <si>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</si>
  <si>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</si>
  <si>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</si>
  <si>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</si>
  <si>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</si>
  <si>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</si>
  <si>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</si>
  <si>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</si>
  <si>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</si>
  <si>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</si>
  <si>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</si>
  <si>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</si>
  <si>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</si>
  <si>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</si>
  <si>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</si>
  <si>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</si>
  <si>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</si>
  <si>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</si>
  <si>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</si>
  <si>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</si>
  <si>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</si>
  <si>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</si>
  <si>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</si>
  <si>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</si>
  <si>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</si>
  <si>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</si>
  <si>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</si>
  <si>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</si>
  <si>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</si>
  <si>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</si>
  <si>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</si>
  <si>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</si>
  <si>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</si>
  <si>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</si>
  <si>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</si>
  <si>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</si>
  <si>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</si>
  <si>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</si>
  <si>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</si>
  <si>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</si>
  <si>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</si>
  <si>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</si>
  <si>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</si>
  <si>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</si>
  <si>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</si>
  <si>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</si>
  <si>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</si>
  <si>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</si>
  <si>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</si>
  <si>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</si>
  <si>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</si>
  <si>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</si>
  <si>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</si>
  <si>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</si>
  <si>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</si>
  <si>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</si>
  <si>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</si>
  <si>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</si>
  <si>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</si>
  <si>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</si>
  <si>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</si>
  <si>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</si>
  <si>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</si>
  <si>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</si>
  <si>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</si>
  <si>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</si>
  <si>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</si>
  <si>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</si>
  <si>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</si>
  <si>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</si>
  <si>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</si>
  <si>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</si>
  <si>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</si>
  <si>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</si>
  <si>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</si>
  <si>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</si>
  <si>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</si>
  <si>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</si>
  <si>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</si>
  <si>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</si>
  <si>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</si>
  <si>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</si>
  <si>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</si>
  <si>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</si>
  <si>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</si>
  <si>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</si>
  <si>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</si>
  <si>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</si>
  <si>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</si>
  <si>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</si>
  <si>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</si>
  <si>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</si>
  <si>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</si>
  <si>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</si>
  <si>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</si>
  <si>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</si>
  <si>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</si>
  <si>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</si>
  <si>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</si>
  <si>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</si>
  <si>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</si>
  <si>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</si>
  <si>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</si>
  <si>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</si>
  <si>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</si>
  <si>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</si>
  <si>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</si>
  <si>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</si>
  <si>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</si>
  <si>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</si>
  <si>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</si>
  <si>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</si>
  <si>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</si>
  <si>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</si>
  <si>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</si>
  <si>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</si>
  <si>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</si>
  <si>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</si>
  <si>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</si>
  <si>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</si>
  <si>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</si>
  <si>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</si>
  <si>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</si>
  <si>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</si>
  <si>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</si>
  <si>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</si>
  <si>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</si>
  <si>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</si>
  <si>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</si>
  <si>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</si>
  <si>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</si>
  <si>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</si>
  <si>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</si>
  <si>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</si>
  <si>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</si>
  <si>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</si>
  <si>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</si>
  <si>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</si>
  <si>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</si>
  <si>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</si>
  <si>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</si>
  <si>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</si>
  <si>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</si>
  <si>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</si>
  <si>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</si>
  <si>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</si>
  <si>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</si>
  <si>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</si>
  <si>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</si>
  <si>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</si>
  <si>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</si>
  <si>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</si>
  <si>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</si>
  <si>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</si>
  <si>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</si>
  <si>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</si>
  <si>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</si>
  <si>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</si>
  <si>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</si>
  <si>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</si>
  <si>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</si>
  <si>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</si>
  <si>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</si>
  <si>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</si>
  <si>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</si>
  <si>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</si>
  <si>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</si>
  <si>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</si>
  <si>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</si>
  <si>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</si>
  <si>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</si>
  <si>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</si>
  <si>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</si>
  <si>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</si>
  <si>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</si>
  <si>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</si>
  <si>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</si>
  <si>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</si>
  <si>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</si>
  <si>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</si>
  <si>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</si>
  <si>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</si>
  <si>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</si>
  <si>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</si>
  <si>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</si>
  <si>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</si>
  <si>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</si>
  <si>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</si>
  <si>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</si>
  <si>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</si>
  <si>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</si>
  <si>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</si>
  <si>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</si>
  <si>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</si>
  <si>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</si>
  <si>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</si>
  <si>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</si>
  <si>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</si>
  <si>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</si>
  <si>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</si>
  <si>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</si>
  <si>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</si>
  <si>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</si>
  <si>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</si>
  <si>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</si>
  <si>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</si>
  <si>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</si>
  <si>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</si>
  <si>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</si>
  <si>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</si>
  <si>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</si>
  <si>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</si>
  <si>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</si>
  <si>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</si>
  <si>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</si>
  <si>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</si>
  <si>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</si>
  <si>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</si>
  <si>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</si>
  <si>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</si>
  <si>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</si>
  <si>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</si>
  <si>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</si>
  <si>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</si>
  <si>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</si>
  <si>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</si>
  <si>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</si>
  <si>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</si>
  <si>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</si>
  <si>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</si>
  <si>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</si>
  <si>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</si>
  <si>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</si>
  <si>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</si>
  <si>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</si>
  <si>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</si>
  <si>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</si>
  <si>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</si>
  <si>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</si>
  <si>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</si>
  <si>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</si>
  <si>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</si>
  <si>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</si>
  <si>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</si>
  <si>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</si>
  <si>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</si>
  <si>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</si>
  <si>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</si>
  <si>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</si>
  <si>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</si>
  <si>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</si>
  <si>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</si>
  <si>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</si>
  <si>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</si>
  <si>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</si>
  <si>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</si>
  <si>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</si>
  <si>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</si>
  <si>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</si>
  <si>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</si>
  <si>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</si>
  <si>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</si>
  <si>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</si>
  <si>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</si>
  <si>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</si>
  <si>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</si>
  <si>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</si>
  <si>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</si>
  <si>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</si>
  <si>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</si>
  <si>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</si>
  <si>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</si>
  <si>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</si>
  <si>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</si>
  <si>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</si>
  <si>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</si>
  <si>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</si>
  <si>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</si>
  <si>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</si>
  <si>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</si>
  <si>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</si>
  <si>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</si>
  <si>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</si>
  <si>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</si>
  <si>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</si>
  <si>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</si>
  <si>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</si>
  <si>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</si>
  <si>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</si>
  <si>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</si>
  <si>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</si>
  <si>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</si>
  <si>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</si>
  <si>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</si>
  <si>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</si>
  <si>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</si>
  <si>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</si>
  <si>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</si>
  <si>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</si>
  <si>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</si>
  <si>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</si>
  <si>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</si>
  <si>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</si>
  <si>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</si>
  <si>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</si>
  <si>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</si>
  <si>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</si>
  <si>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</si>
  <si>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</si>
  <si>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</si>
  <si>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</si>
  <si>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</si>
  <si>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</si>
  <si>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</si>
  <si>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</si>
  <si>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</si>
  <si>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</si>
  <si>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</si>
  <si>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</si>
  <si>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</si>
  <si>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</si>
  <si>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</si>
  <si>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</si>
  <si>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</si>
  <si>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</si>
  <si>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</si>
  <si>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</si>
  <si>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</si>
  <si>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</si>
  <si>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</si>
  <si>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</si>
  <si>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</si>
  <si>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</si>
  <si>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</si>
  <si>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</si>
  <si>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</si>
  <si>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</si>
  <si>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</si>
  <si>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</si>
  <si>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</si>
  <si>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</si>
  <si>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</si>
  <si>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</si>
  <si>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</si>
  <si>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</si>
  <si>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</si>
  <si>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</si>
  <si>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</si>
  <si>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</si>
  <si>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</si>
  <si>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</si>
  <si>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</si>
  <si>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</si>
  <si>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</si>
  <si>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</si>
  <si>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</si>
  <si>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</si>
  <si>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</si>
  <si>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</si>
  <si>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</si>
  <si>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</si>
  <si>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</si>
  <si>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</si>
  <si>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</si>
  <si>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</si>
  <si>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</si>
  <si>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</si>
  <si>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</si>
  <si>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</si>
  <si>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</si>
  <si>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</si>
  <si>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</si>
  <si>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</si>
  <si>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</si>
  <si>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</si>
  <si>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</si>
  <si>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</si>
  <si>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</si>
  <si>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</si>
  <si>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</si>
  <si>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</si>
  <si>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</si>
  <si>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</si>
  <si>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</si>
  <si>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</si>
  <si>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</si>
  <si>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</si>
  <si>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</si>
  <si>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</si>
  <si>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</si>
  <si>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</si>
  <si>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</si>
  <si>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</si>
  <si>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</si>
  <si>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</si>
  <si>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</si>
  <si>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</si>
  <si>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</si>
  <si>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</si>
  <si>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</si>
  <si>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</si>
  <si>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</si>
  <si>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</si>
  <si>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</si>
  <si>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</si>
  <si>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</si>
  <si>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</si>
  <si>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</si>
  <si>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</si>
  <si>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</si>
  <si>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</si>
  <si>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</si>
  <si>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</si>
  <si>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</si>
  <si>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</si>
  <si>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</si>
  <si>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</si>
  <si>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</si>
  <si>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</si>
  <si>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</si>
  <si>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</si>
  <si>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</si>
  <si>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</si>
  <si>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</si>
  <si>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</si>
  <si>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</si>
  <si>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</si>
  <si>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</si>
  <si>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</si>
  <si>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</si>
  <si>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</si>
  <si>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</si>
  <si>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</si>
  <si>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</si>
  <si>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</si>
  <si>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</si>
  <si>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</si>
  <si>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</si>
  <si>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</si>
  <si>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</si>
  <si>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</si>
  <si>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</si>
  <si>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</si>
  <si>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</si>
  <si>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</si>
  <si>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</si>
  <si>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</si>
  <si>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</si>
  <si>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</si>
  <si>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</si>
  <si>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</si>
  <si>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</si>
  <si>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</si>
  <si>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</si>
  <si>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</si>
  <si>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</si>
  <si>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</si>
  <si>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</si>
  <si>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</si>
  <si>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</si>
  <si>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</si>
  <si>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</si>
  <si>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</si>
  <si>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</si>
  <si>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</si>
  <si>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</si>
  <si>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</si>
  <si>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</si>
  <si>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</si>
  <si>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</si>
  <si>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</si>
  <si>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</si>
  <si>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</si>
  <si>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</si>
  <si>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</si>
  <si>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</si>
  <si>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</si>
  <si>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</si>
  <si>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</si>
  <si>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</si>
  <si>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</si>
  <si>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</si>
  <si>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</si>
  <si>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</si>
  <si>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</si>
  <si>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</si>
  <si>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</si>
  <si>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</si>
  <si>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</si>
  <si>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</si>
  <si>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</si>
  <si>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</si>
  <si>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</si>
  <si>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</si>
  <si>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</si>
  <si>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</si>
  <si>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</si>
  <si>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</si>
  <si>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</si>
  <si>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</si>
  <si>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</si>
  <si>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</si>
  <si>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</si>
  <si>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</si>
  <si>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</si>
  <si>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</si>
  <si>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</si>
  <si>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</si>
  <si>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</si>
  <si>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</si>
  <si>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</si>
  <si>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</si>
  <si>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</si>
  <si>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</si>
  <si>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</si>
  <si>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</si>
  <si>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</si>
  <si>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</si>
  <si>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</si>
  <si>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</si>
  <si>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</si>
  <si>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</si>
  <si>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</si>
  <si>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</si>
  <si>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</si>
  <si>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</si>
  <si>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</si>
  <si>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</si>
  <si>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</si>
  <si>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</si>
  <si>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</si>
  <si>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</si>
  <si>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</si>
  <si>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</si>
  <si>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</si>
  <si>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</si>
  <si>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</si>
  <si>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</si>
  <si>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</si>
  <si>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</si>
  <si>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</si>
  <si>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</si>
  <si>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</si>
  <si>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</si>
  <si>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</si>
  <si>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</si>
  <si>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</si>
  <si>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</si>
  <si>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</si>
  <si>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</si>
  <si>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</si>
  <si>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</si>
  <si>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</si>
  <si>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</si>
  <si>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</si>
  <si>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</si>
  <si>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</si>
  <si>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</si>
  <si>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</si>
  <si>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</si>
  <si>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</si>
  <si>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</si>
  <si>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</si>
  <si>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</si>
  <si>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</si>
  <si>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</si>
  <si>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</si>
  <si>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</si>
  <si>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</si>
  <si>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</si>
  <si>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</si>
  <si>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</si>
  <si>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</si>
  <si>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</si>
  <si>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</si>
  <si>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</si>
  <si>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</si>
  <si>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</si>
  <si>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</si>
  <si>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</si>
  <si>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</si>
  <si>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</si>
  <si>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</si>
  <si>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</si>
  <si>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</si>
  <si>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</si>
  <si>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</si>
  <si>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</si>
  <si>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</si>
  <si>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</si>
  <si>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</si>
  <si>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</si>
  <si>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</si>
  <si>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</si>
  <si>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</si>
  <si>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</si>
  <si>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</si>
  <si>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</si>
  <si>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</si>
  <si>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</si>
  <si>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</si>
  <si>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</si>
  <si>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</si>
  <si>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</si>
  <si>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</si>
  <si>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</si>
  <si>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</si>
  <si>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</si>
  <si>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</si>
  <si>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</si>
  <si>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</si>
  <si>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</si>
  <si>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</si>
  <si>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</si>
  <si>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</si>
  <si>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</si>
  <si>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</si>
  <si>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</si>
  <si>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</si>
  <si>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</si>
  <si>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</si>
  <si>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</si>
  <si>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</si>
  <si>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</si>
  <si>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</si>
  <si>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</si>
  <si>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</si>
  <si>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</si>
  <si>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</si>
  <si>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</si>
  <si>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</si>
  <si>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</si>
  <si>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</si>
  <si>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</si>
  <si>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</si>
  <si>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</si>
  <si>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</si>
  <si>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</si>
  <si>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</si>
  <si>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</si>
  <si>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</si>
  <si>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</si>
  <si>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</si>
  <si>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</si>
  <si>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</si>
  <si>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</si>
  <si>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</si>
  <si>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</si>
  <si>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</si>
  <si>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</si>
  <si>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</si>
  <si>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</si>
  <si>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</si>
  <si>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</si>
  <si>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</si>
  <si>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</si>
  <si>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</si>
  <si>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</si>
  <si>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</si>
  <si>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</si>
  <si>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</si>
  <si>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</si>
  <si>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</si>
  <si>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</si>
  <si>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</si>
  <si>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</si>
  <si>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</si>
  <si>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</si>
  <si>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</si>
  <si>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</si>
  <si>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</si>
  <si>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</si>
  <si>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</si>
  <si>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</si>
  <si>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</si>
  <si>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</si>
  <si>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</si>
  <si>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</si>
  <si>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</si>
  <si>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</si>
  <si>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</si>
  <si>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</si>
  <si>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</si>
  <si>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</si>
  <si>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</si>
  <si>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</si>
  <si>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</si>
  <si>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</si>
  <si>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</si>
  <si>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</si>
  <si>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</si>
  <si>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</si>
  <si>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</si>
  <si>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</si>
  <si>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</si>
  <si>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</si>
  <si>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</si>
  <si>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</si>
  <si>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</si>
  <si>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</si>
  <si>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</si>
  <si>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</si>
  <si>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</si>
  <si>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</si>
  <si>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</si>
  <si>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</si>
  <si>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</si>
  <si>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</si>
  <si>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</si>
  <si>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</si>
  <si>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</si>
  <si>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</si>
  <si>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</si>
  <si>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</si>
  <si>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</si>
  <si>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</si>
  <si>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</si>
  <si>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</si>
  <si>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</si>
  <si>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</si>
  <si>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</si>
  <si>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</si>
  <si>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</si>
  <si>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</si>
  <si>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</si>
  <si>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</si>
  <si>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</si>
  <si>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</si>
  <si>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</si>
  <si>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</si>
  <si>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</si>
  <si>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</si>
  <si>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</si>
  <si>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</si>
  <si>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</si>
  <si>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</si>
  <si>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</si>
  <si>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</si>
  <si>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</si>
  <si>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</si>
  <si>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</si>
  <si>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</si>
  <si>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</si>
  <si>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</si>
  <si>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</si>
  <si>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</si>
  <si>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</si>
  <si>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</si>
  <si>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</si>
  <si>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</si>
  <si>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</si>
  <si>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</si>
  <si>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</si>
  <si>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</si>
  <si>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</si>
  <si>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</si>
  <si>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</si>
  <si>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</si>
  <si>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</si>
  <si>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</si>
  <si>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</si>
  <si>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</si>
  <si>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</si>
  <si>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</si>
  <si>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</si>
  <si>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</si>
  <si>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</si>
  <si>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</si>
  <si>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</si>
  <si>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</si>
  <si>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</si>
  <si>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</si>
  <si>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</si>
  <si>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</si>
  <si>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</si>
  <si>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</si>
  <si>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</si>
  <si>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</si>
  <si>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</si>
  <si>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</si>
  <si>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</si>
  <si>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</si>
  <si>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</si>
  <si>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</si>
  <si>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</si>
  <si>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</si>
  <si>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</si>
  <si>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</si>
  <si>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</si>
  <si>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</si>
  <si>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</si>
  <si>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</si>
  <si>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</si>
  <si>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</si>
  <si>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</si>
  <si>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</si>
  <si>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</si>
  <si>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</si>
  <si>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</si>
  <si>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</si>
  <si>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</si>
  <si>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</si>
  <si>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</si>
  <si>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</si>
  <si>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</si>
  <si>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</si>
  <si>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</si>
  <si>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</si>
  <si>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</si>
  <si>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</si>
  <si>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</si>
  <si>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</si>
  <si>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</si>
  <si>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</si>
  <si>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</si>
  <si>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</si>
  <si>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</si>
  <si>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</si>
  <si>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</si>
  <si>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</si>
  <si>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</si>
  <si>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</si>
  <si>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</si>
  <si>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</si>
  <si>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</si>
  <si>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</si>
  <si>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</si>
  <si>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</si>
  <si>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</si>
  <si>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</si>
  <si>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</si>
  <si>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</si>
  <si>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</si>
  <si>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</si>
  <si>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</si>
  <si>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</si>
  <si>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</si>
  <si>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</si>
  <si>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</si>
  <si>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</si>
  <si>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</si>
  <si>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</si>
  <si>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</si>
  <si>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</si>
  <si>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</si>
  <si>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</si>
  <si>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</si>
  <si>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</si>
  <si>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</si>
  <si>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</si>
  <si>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</si>
  <si>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</si>
  <si>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</si>
  <si>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</si>
  <si>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</si>
  <si>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</si>
  <si>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</si>
  <si>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</si>
  <si>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</si>
  <si>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</si>
  <si>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</si>
  <si>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</si>
  <si>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</si>
  <si>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</si>
  <si>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</si>
  <si>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</si>
  <si>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</si>
  <si>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</si>
  <si>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</si>
  <si>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</si>
  <si>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</si>
  <si>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</si>
  <si>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</si>
  <si>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</si>
  <si>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</si>
  <si>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</si>
  <si>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</si>
  <si>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</si>
  <si>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</si>
  <si>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</si>
  <si>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</si>
  <si>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</si>
  <si>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</si>
  <si>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</si>
  <si>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</si>
  <si>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</si>
  <si>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</si>
  <si>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</si>
  <si>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</si>
  <si>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</si>
  <si>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</si>
  <si>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</si>
  <si>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</si>
  <si>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</si>
  <si>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</si>
  <si>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</si>
  <si>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</si>
  <si>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</si>
  <si>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</si>
  <si>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</si>
  <si>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</si>
  <si>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</si>
  <si>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</si>
  <si>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</si>
  <si>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</si>
  <si>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</si>
  <si>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</si>
  <si>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</si>
  <si>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</si>
  <si>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</si>
  <si>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</si>
  <si>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</si>
  <si>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</si>
  <si>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</si>
  <si>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</si>
  <si>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</si>
  <si>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</si>
  <si>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</si>
  <si>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</si>
  <si>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</si>
  <si>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</si>
  <si>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</si>
  <si>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</si>
  <si>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</si>
  <si>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</si>
  <si>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</si>
  <si>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</si>
  <si>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</si>
  <si>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</si>
  <si>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</si>
  <si>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</si>
  <si>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</si>
  <si>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</si>
  <si>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</si>
  <si>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</si>
  <si>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</si>
  <si>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</si>
  <si>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</si>
  <si>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</si>
  <si>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</si>
  <si>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</si>
  <si>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</si>
  <si>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</si>
  <si>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</si>
  <si>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</si>
  <si>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</si>
  <si>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</si>
  <si>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</si>
  <si>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</si>
  <si>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</si>
  <si>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</si>
  <si>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</si>
  <si>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</si>
  <si>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</si>
  <si>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</si>
  <si>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</si>
  <si>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</si>
  <si>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</si>
  <si>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</si>
  <si>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</si>
  <si>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</si>
  <si>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</si>
  <si>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</si>
  <si>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</si>
  <si>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</si>
  <si>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</si>
  <si>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</si>
  <si>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</si>
  <si>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</si>
  <si>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</si>
  <si>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</si>
  <si>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</si>
  <si>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</si>
  <si>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</si>
  <si>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</si>
  <si>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</si>
  <si>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</si>
  <si>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</si>
  <si>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</si>
  <si>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</si>
  <si>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</si>
  <si>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</si>
  <si>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</si>
  <si>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</si>
  <si>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</si>
  <si>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</si>
  <si>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</si>
  <si>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</si>
  <si>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</si>
  <si>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</si>
  <si>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</si>
  <si>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</si>
  <si>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</si>
  <si>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</si>
  <si>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</si>
  <si>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</si>
  <si>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</si>
  <si>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</si>
  <si>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</si>
  <si>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</si>
  <si>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</si>
  <si>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</si>
  <si>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</si>
  <si>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</si>
  <si>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</si>
  <si>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</si>
  <si>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</si>
  <si>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</si>
  <si>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</si>
  <si>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</si>
  <si>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</si>
  <si>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</si>
  <si>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</si>
  <si>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</si>
  <si>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</si>
  <si>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</si>
  <si>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</si>
  <si>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</si>
  <si>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</si>
  <si>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</si>
  <si>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</si>
  <si>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</si>
  <si>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</si>
  <si>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</si>
  <si>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</si>
  <si>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</si>
  <si>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</si>
  <si>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</si>
  <si>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</si>
  <si>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</si>
  <si>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</si>
  <si>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</si>
  <si>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</si>
  <si>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</si>
  <si>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</si>
  <si>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</si>
  <si>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</si>
  <si>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</si>
  <si>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</si>
  <si>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</si>
  <si>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</si>
  <si>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</si>
  <si>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</si>
  <si>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</si>
  <si>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</si>
  <si>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</si>
  <si>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</si>
  <si>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</si>
  <si>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</si>
  <si>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</si>
  <si>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</si>
  <si>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</si>
  <si>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</si>
  <si>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</si>
  <si>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</si>
  <si>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</si>
  <si>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</si>
  <si>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</si>
  <si>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</si>
  <si>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</si>
  <si>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</si>
  <si>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</si>
  <si>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</si>
  <si>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</si>
  <si>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</si>
  <si>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</si>
  <si>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</si>
  <si>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</si>
  <si>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</si>
  <si>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</si>
  <si>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</si>
  <si>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</si>
  <si>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</si>
  <si>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</si>
  <si>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</si>
  <si>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</si>
  <si>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</si>
  <si>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</si>
  <si>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</si>
  <si>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</si>
  <si>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</si>
  <si>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</si>
  <si>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</si>
  <si>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</si>
  <si>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</si>
  <si>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</si>
  <si>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</si>
  <si>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</si>
  <si>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</si>
  <si>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</si>
  <si>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</si>
  <si>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</si>
  <si>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</si>
  <si>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</si>
  <si>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</si>
  <si>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</si>
  <si>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</si>
  <si>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</si>
  <si>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</si>
  <si>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</si>
  <si>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</si>
  <si>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</si>
  <si>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</si>
  <si>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</si>
  <si>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</si>
  <si>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</si>
  <si>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</si>
  <si>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</si>
  <si>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</si>
  <si>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</si>
  <si>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</si>
  <si>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</si>
  <si>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</si>
  <si>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</si>
  <si>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</si>
  <si>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</si>
  <si>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</si>
  <si>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</si>
  <si>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</si>
  <si>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</si>
  <si>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</si>
  <si>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</si>
  <si>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</si>
  <si>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</si>
  <si>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</si>
  <si>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</si>
  <si>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</si>
  <si>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</si>
  <si>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</si>
  <si>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</si>
  <si>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</si>
  <si>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</si>
  <si>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</si>
  <si>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</si>
  <si>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</si>
  <si>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</si>
  <si>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</si>
  <si>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</si>
  <si>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</si>
  <si>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</si>
  <si>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</si>
  <si>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</si>
  <si>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</si>
  <si>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</si>
  <si>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</si>
  <si>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</si>
  <si>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</si>
  <si>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</si>
  <si>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</si>
  <si>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</si>
  <si>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</si>
  <si>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</si>
  <si>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</si>
  <si>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</si>
  <si>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</si>
  <si>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</si>
  <si>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</si>
  <si>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</si>
  <si>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</si>
  <si>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</si>
  <si>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</si>
  <si>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</si>
  <si>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</si>
  <si>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</si>
  <si>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</si>
  <si>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</si>
  <si>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</si>
  <si>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</si>
  <si>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</si>
  <si>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</si>
  <si>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</si>
  <si>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</si>
  <si>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</si>
  <si>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</si>
  <si>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</si>
  <si>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</si>
  <si>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</si>
  <si>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</si>
  <si>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</si>
  <si>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</si>
  <si>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</si>
  <si>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</si>
  <si>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</si>
  <si>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</si>
  <si>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</si>
  <si>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</si>
  <si>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</si>
  <si>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</si>
  <si>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</si>
  <si>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</si>
  <si>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</si>
  <si>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</si>
  <si>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</si>
  <si>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</si>
  <si>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</si>
  <si>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</si>
  <si>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</si>
  <si>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</si>
  <si>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</si>
  <si>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</si>
  <si>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</si>
  <si>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</si>
  <si>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</si>
  <si>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</si>
  <si>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</si>
  <si>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</si>
  <si>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</si>
  <si>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</si>
  <si>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</si>
  <si>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</si>
  <si>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</si>
  <si>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</si>
  <si>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</si>
  <si>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</si>
  <si>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</si>
  <si>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</si>
  <si>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</si>
  <si>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</si>
  <si>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</si>
  <si>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</si>
  <si>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</si>
  <si>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</si>
  <si>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</si>
  <si>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</si>
  <si>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</si>
  <si>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</si>
  <si>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</si>
  <si>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</si>
  <si>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</si>
  <si>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</si>
  <si>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</si>
  <si>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</si>
  <si>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</si>
  <si>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</si>
  <si>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</si>
  <si>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</si>
  <si>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</si>
  <si>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</si>
  <si>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</si>
  <si>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</si>
  <si>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</si>
  <si>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</si>
  <si>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</si>
  <si>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</si>
  <si>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</si>
  <si>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</si>
  <si>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</si>
  <si>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</si>
  <si>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</si>
  <si>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</si>
  <si>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</si>
  <si>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</si>
  <si>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</si>
  <si>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</si>
  <si>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</si>
  <si>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</si>
  <si>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</si>
  <si>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</si>
  <si>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</si>
  <si>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</si>
  <si>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</si>
  <si>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</si>
  <si>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</si>
  <si>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</si>
  <si>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</si>
  <si>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</si>
  <si>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</si>
  <si>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</si>
  <si>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</si>
  <si>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</si>
  <si>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</si>
  <si>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</si>
  <si>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</si>
  <si>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</si>
  <si>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</si>
  <si>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</si>
  <si>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</si>
  <si>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</si>
  <si>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</si>
  <si>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</si>
  <si>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</si>
  <si>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</si>
  <si>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</si>
  <si>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</si>
  <si>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</si>
  <si>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</si>
  <si>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</si>
  <si>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</si>
  <si>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</si>
  <si>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</si>
  <si>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</si>
  <si>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</si>
  <si>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</si>
  <si>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</si>
  <si>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</si>
  <si>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</si>
  <si>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</si>
  <si>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</si>
  <si>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</si>
  <si>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</si>
  <si>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</si>
  <si>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</si>
  <si>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</si>
  <si>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</si>
  <si>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</si>
  <si>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</si>
  <si>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</si>
  <si>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</si>
  <si>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</si>
  <si>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</si>
  <si>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</si>
  <si>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</si>
  <si>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</si>
  <si>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</si>
  <si>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</si>
  <si>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</si>
  <si>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</si>
  <si>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</si>
  <si>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</si>
  <si>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</si>
  <si>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</si>
  <si>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</si>
  <si>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</si>
  <si>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</si>
  <si>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</si>
  <si>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</si>
  <si>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</si>
  <si>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</si>
  <si>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</si>
  <si>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</si>
  <si>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</si>
  <si>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</si>
  <si>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</si>
  <si>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</si>
  <si>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</si>
  <si>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</si>
  <si>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</si>
  <si>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</si>
  <si>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</si>
  <si>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</si>
  <si>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</si>
  <si>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</si>
  <si>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</si>
  <si>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</si>
  <si>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</si>
  <si>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</si>
  <si>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</si>
  <si>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</si>
  <si>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</si>
  <si>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</si>
  <si>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</si>
  <si>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</si>
  <si>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</si>
  <si>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</si>
  <si>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</si>
  <si>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</si>
  <si>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</si>
  <si>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</si>
  <si>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</si>
  <si>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</si>
  <si>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</si>
  <si>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</si>
  <si>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</si>
  <si>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</si>
  <si>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</si>
  <si>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</si>
  <si>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</si>
  <si>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</si>
  <si>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</si>
  <si>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</si>
  <si>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</si>
  <si>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</si>
  <si>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</si>
  <si>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</si>
  <si>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</si>
  <si>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</si>
  <si>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</si>
  <si>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</si>
  <si>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</si>
  <si>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</si>
  <si>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</si>
  <si>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</si>
  <si>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</si>
  <si>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</si>
  <si>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</si>
  <si>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</si>
  <si>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</si>
  <si>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</si>
  <si>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</si>
  <si>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</si>
  <si>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</si>
  <si>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</si>
  <si>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</si>
  <si>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</si>
  <si>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</si>
  <si>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</si>
  <si>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</si>
  <si>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</si>
  <si>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</si>
  <si>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</si>
  <si>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</si>
  <si>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</si>
  <si>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</si>
  <si>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</si>
  <si>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</si>
  <si>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</si>
  <si>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</si>
  <si>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</si>
  <si>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</si>
  <si>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</si>
  <si>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</si>
  <si>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</si>
  <si>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</si>
  <si>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</si>
  <si>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</si>
  <si>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</si>
  <si>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</si>
  <si>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</si>
  <si>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</si>
  <si>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</si>
  <si>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</si>
  <si>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</si>
  <si>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</si>
  <si>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</si>
  <si>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</si>
  <si>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</si>
  <si>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</si>
  <si>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</si>
  <si>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</si>
  <si>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</si>
  <si>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</si>
  <si>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</si>
  <si>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</si>
  <si>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</si>
  <si>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</si>
  <si>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</si>
  <si>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</si>
  <si>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</si>
  <si>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</si>
  <si>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</si>
  <si>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</si>
  <si>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</si>
  <si>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</si>
  <si>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</si>
  <si>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</si>
  <si>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</si>
  <si>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</si>
  <si>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</si>
  <si>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</si>
  <si>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</si>
  <si>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</si>
  <si>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</si>
  <si>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</si>
  <si>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</si>
  <si>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</si>
  <si>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</si>
  <si>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</si>
  <si>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</si>
  <si>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</si>
  <si>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</si>
  <si>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</si>
  <si>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</si>
  <si>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</si>
  <si>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</si>
  <si>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</si>
  <si>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</si>
  <si>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</si>
  <si>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</si>
  <si>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</si>
  <si>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</si>
  <si>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</si>
  <si>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</si>
  <si>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</si>
  <si>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</si>
  <si>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</si>
  <si>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</si>
  <si>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</si>
  <si>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</si>
  <si>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</si>
  <si>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</si>
  <si>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</si>
  <si>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</si>
  <si>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</si>
  <si>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</si>
  <si>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</si>
  <si>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</si>
  <si>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</si>
  <si>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</si>
  <si>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</si>
  <si>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</si>
  <si>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</si>
  <si>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</si>
  <si>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</si>
  <si>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</si>
  <si>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</si>
  <si>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</si>
  <si>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</si>
  <si>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</si>
  <si>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</si>
  <si>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</si>
  <si>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</si>
  <si>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</si>
  <si>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</si>
  <si>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</si>
  <si>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</si>
  <si>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</si>
  <si>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</si>
  <si>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</si>
  <si>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</si>
  <si>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</si>
  <si>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</si>
  <si>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</si>
  <si>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</si>
  <si>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</si>
  <si>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</si>
  <si>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</si>
  <si>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</si>
  <si>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</si>
  <si>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</si>
  <si>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</si>
  <si>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</si>
  <si>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</si>
  <si>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</si>
  <si>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</si>
  <si>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</si>
  <si>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</si>
  <si>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</si>
  <si>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</si>
  <si>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</si>
  <si>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</si>
  <si>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</si>
  <si>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</si>
  <si>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</si>
  <si>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</si>
  <si>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</si>
  <si>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</si>
  <si>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</si>
  <si>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</si>
  <si>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</si>
  <si>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</si>
  <si>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</si>
  <si>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</si>
  <si>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</si>
  <si>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</si>
  <si>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</si>
  <si>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</si>
  <si>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</si>
  <si>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</si>
  <si>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</si>
  <si>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</si>
  <si>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</si>
  <si>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</si>
  <si>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</si>
  <si>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</si>
  <si>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</si>
  <si>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</si>
  <si>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</si>
  <si>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</si>
  <si>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</si>
  <si>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</si>
  <si>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</si>
  <si>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</si>
  <si>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</si>
  <si>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</si>
  <si>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</si>
  <si>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</si>
  <si>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</si>
  <si>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</si>
  <si>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</si>
  <si>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</si>
  <si>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</si>
  <si>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</si>
  <si>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</si>
  <si>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</si>
  <si>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</si>
  <si>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</si>
  <si>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</si>
  <si>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</si>
  <si>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</si>
  <si>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</si>
  <si>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</si>
  <si>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</si>
  <si>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</si>
  <si>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</si>
  <si>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</si>
  <si>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</si>
  <si>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</si>
  <si>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</si>
  <si>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</si>
  <si>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</si>
  <si>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</si>
  <si>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</si>
  <si>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</si>
  <si>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</si>
  <si>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</si>
  <si>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</si>
  <si>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</si>
  <si>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</si>
  <si>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</si>
  <si>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</si>
  <si>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</si>
  <si>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</si>
  <si>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</si>
  <si>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</si>
  <si>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</si>
  <si>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</si>
  <si>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</si>
  <si>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</si>
  <si>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</si>
  <si>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</si>
  <si>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</si>
  <si>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</si>
  <si>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</si>
  <si>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</si>
  <si>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</si>
  <si>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</si>
  <si>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</si>
  <si>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</si>
  <si>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</si>
  <si>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</si>
  <si>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</si>
  <si>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</si>
  <si>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</si>
  <si>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</si>
  <si>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</si>
  <si>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</si>
  <si>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</si>
  <si>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</si>
  <si>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</si>
  <si>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</si>
  <si>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</si>
  <si>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</si>
  <si>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</si>
  <si>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</si>
  <si>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</si>
  <si>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</si>
  <si>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</si>
  <si>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</si>
  <si>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</si>
  <si>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</si>
  <si>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</si>
  <si>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</si>
  <si>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</si>
  <si>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</si>
  <si>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</si>
  <si>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</si>
  <si>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</si>
  <si>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</si>
  <si>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</si>
  <si>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</si>
  <si>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</si>
  <si>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</si>
  <si>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</si>
  <si>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</si>
  <si>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</si>
  <si>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</si>
  <si>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</si>
  <si>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</si>
  <si>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</si>
  <si>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</si>
  <si>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</si>
  <si>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</si>
  <si>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</si>
  <si>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</si>
  <si>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</si>
  <si>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</si>
  <si>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</si>
  <si>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</si>
  <si>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</si>
  <si>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</si>
  <si>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</si>
  <si>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</si>
  <si>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</si>
  <si>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</si>
  <si>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</si>
  <si>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</si>
  <si>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</si>
  <si>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</si>
  <si>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</si>
  <si>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</si>
  <si>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</si>
  <si>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</si>
  <si>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</si>
  <si>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</si>
  <si>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</si>
  <si>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</si>
  <si>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</si>
  <si>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</si>
  <si>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</si>
  <si>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</si>
  <si>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</si>
  <si>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</si>
  <si>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</si>
  <si>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</si>
  <si>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</si>
  <si>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</si>
  <si>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</si>
  <si>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</si>
  <si>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</si>
  <si>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</si>
  <si>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</si>
  <si>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</si>
  <si>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</si>
  <si>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</si>
  <si>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</si>
  <si>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</si>
  <si>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</si>
  <si>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</si>
  <si>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</si>
  <si>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</si>
  <si>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</si>
  <si>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</si>
  <si>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</si>
  <si>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</si>
  <si>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</si>
  <si>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</si>
  <si>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</si>
  <si>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</si>
  <si>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</si>
  <si>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</si>
  <si>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</si>
  <si>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</si>
  <si>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</si>
  <si>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</si>
  <si>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</si>
  <si>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</si>
  <si>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</si>
  <si>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</si>
  <si>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</si>
  <si>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</si>
  <si>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</si>
  <si>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</si>
  <si>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</si>
  <si>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</si>
  <si>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</si>
  <si>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</si>
  <si>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</si>
  <si>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</si>
  <si>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</si>
  <si>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</si>
  <si>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</si>
  <si>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</si>
  <si>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</si>
  <si>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</si>
  <si>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</si>
  <si>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</si>
  <si>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</si>
  <si>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</si>
  <si>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</si>
  <si>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</si>
  <si>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</si>
  <si>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</si>
  <si>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</si>
  <si>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</si>
  <si>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</si>
  <si>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</si>
  <si>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</si>
  <si>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</si>
  <si>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</si>
  <si>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</si>
  <si>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</si>
  <si>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</si>
  <si>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</si>
  <si>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</si>
  <si>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</si>
  <si>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</si>
  <si>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</si>
  <si>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</si>
  <si>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</si>
  <si>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</si>
  <si>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</si>
  <si>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</si>
  <si>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</si>
  <si>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</si>
  <si>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</si>
  <si>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</si>
  <si>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</si>
  <si>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</si>
  <si>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</si>
  <si>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</si>
  <si>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</si>
  <si>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</si>
  <si>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</si>
  <si>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</si>
  <si>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</si>
  <si>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</si>
  <si>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</si>
  <si>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</si>
  <si>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</si>
  <si>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</si>
  <si>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</si>
  <si>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</si>
  <si>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</si>
  <si>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</si>
  <si>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</si>
  <si>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</si>
  <si>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</si>
  <si>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</si>
  <si>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</si>
  <si>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</si>
  <si>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</si>
  <si>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</si>
  <si>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</si>
  <si>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</si>
  <si>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</si>
  <si>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</si>
  <si>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</si>
  <si>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</si>
  <si>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</si>
  <si>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</si>
  <si>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</si>
  <si>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</si>
  <si>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</si>
  <si>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</si>
  <si>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</si>
  <si>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</si>
  <si>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</si>
  <si>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</si>
  <si>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</si>
  <si>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</si>
  <si>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</si>
  <si>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</si>
  <si>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</si>
  <si>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</si>
  <si>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</si>
  <si>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</si>
  <si>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</si>
  <si>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</si>
  <si>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</si>
  <si>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</si>
  <si>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</si>
  <si>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</si>
  <si>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</si>
  <si>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</si>
  <si>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</si>
  <si>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</si>
  <si>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</si>
  <si>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</si>
  <si>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</si>
  <si>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</si>
  <si>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</si>
  <si>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</si>
  <si>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</si>
  <si>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</si>
  <si>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</si>
  <si>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</si>
  <si>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</si>
  <si>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</si>
  <si>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</si>
  <si>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</si>
  <si>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</si>
  <si>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</si>
  <si>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</si>
  <si>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</si>
  <si>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</si>
  <si>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</si>
  <si>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</si>
  <si>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</si>
  <si>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</si>
  <si>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</si>
  <si>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</si>
  <si>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</si>
  <si>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</si>
  <si>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</si>
  <si>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</si>
  <si>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</si>
  <si>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</si>
  <si>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</si>
  <si>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</si>
  <si>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</si>
  <si>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</si>
  <si>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</si>
  <si>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</si>
  <si>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</si>
  <si>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</si>
  <si>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</si>
  <si>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</si>
  <si>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</si>
  <si>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</si>
  <si>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</si>
  <si>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</si>
  <si>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</si>
  <si>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</si>
  <si>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</si>
  <si>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</si>
  <si>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</si>
  <si>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</si>
  <si>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</si>
  <si>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</si>
  <si>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</si>
  <si>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</si>
  <si>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</si>
  <si>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</si>
  <si>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</si>
  <si>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</si>
  <si>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</si>
  <si>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</si>
  <si>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</si>
  <si>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</si>
  <si>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</si>
  <si>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</si>
  <si>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</si>
  <si>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</si>
  <si>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</si>
  <si>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</si>
  <si>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</si>
  <si>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</si>
  <si>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</si>
  <si>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</si>
  <si>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</si>
  <si>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</si>
  <si>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</si>
  <si>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</si>
  <si>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</si>
  <si>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</si>
  <si>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</si>
  <si>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</si>
  <si>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</si>
  <si>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</si>
  <si>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</si>
  <si>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</si>
  <si>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</si>
  <si>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</si>
  <si>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</si>
  <si>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</si>
  <si>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</si>
  <si>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</si>
  <si>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</si>
  <si>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</si>
  <si>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</si>
  <si>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</si>
  <si>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</si>
  <si>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</si>
  <si>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</si>
  <si>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</si>
  <si>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</si>
  <si>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</si>
  <si>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</si>
  <si>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</si>
  <si>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</si>
  <si>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</si>
  <si>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</si>
  <si>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</si>
  <si>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</si>
  <si>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</si>
  <si>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</si>
  <si>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</si>
  <si>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</si>
  <si>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</si>
  <si>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</si>
  <si>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</si>
  <si>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</si>
  <si>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</si>
  <si>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</si>
  <si>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</si>
  <si>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</si>
  <si>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</si>
  <si>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</si>
  <si>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</si>
  <si>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</si>
  <si>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</si>
  <si>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</si>
  <si>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</si>
  <si>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</si>
  <si>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</si>
  <si>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</si>
  <si>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</si>
  <si>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</si>
  <si>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</si>
  <si>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</si>
  <si>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</si>
  <si>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</si>
  <si>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</si>
  <si>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</si>
  <si>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</si>
  <si>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</si>
  <si>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</si>
  <si>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</si>
  <si>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</si>
  <si>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</si>
  <si>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</si>
  <si>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</si>
  <si>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</si>
  <si>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</si>
  <si>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</si>
  <si>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</si>
  <si>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</si>
  <si>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</si>
  <si>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</si>
  <si>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</si>
  <si>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</si>
  <si>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</si>
  <si>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</si>
  <si>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</si>
  <si>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</si>
  <si>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</si>
  <si>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</si>
  <si>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</si>
  <si>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</si>
  <si>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</si>
  <si>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</si>
  <si>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</si>
  <si>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</si>
  <si>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</si>
  <si>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</si>
  <si>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</si>
  <si>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</si>
  <si>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</si>
  <si>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</si>
  <si>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</si>
  <si>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</si>
  <si>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</si>
  <si>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</si>
  <si>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</si>
  <si>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</si>
  <si>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</si>
  <si>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</si>
  <si>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</si>
  <si>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</si>
  <si>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</si>
  <si>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</si>
  <si>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</si>
  <si>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</si>
  <si>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</si>
  <si>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</si>
  <si>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</si>
  <si>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</si>
  <si>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</si>
  <si>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</si>
  <si>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</si>
  <si>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</si>
  <si>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</si>
  <si>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</si>
  <si>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</si>
  <si>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</si>
  <si>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</si>
  <si>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</si>
  <si>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</si>
  <si>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</si>
  <si>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</si>
  <si>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</si>
  <si>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</si>
  <si>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</si>
  <si>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</si>
  <si>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</si>
  <si>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</si>
  <si>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</si>
  <si>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</si>
  <si>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</si>
  <si>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</si>
  <si>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</si>
  <si>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</si>
  <si>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</si>
  <si>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</si>
  <si>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</si>
  <si>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</si>
  <si>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</si>
  <si>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</si>
  <si>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</si>
  <si>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</si>
  <si>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</si>
  <si>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</si>
  <si>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</si>
  <si>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</si>
  <si>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</si>
  <si>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</si>
  <si>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</si>
  <si>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</si>
  <si>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</si>
  <si>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</si>
  <si>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</si>
  <si>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</si>
  <si>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</si>
  <si>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</si>
  <si>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</si>
  <si>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</si>
  <si>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</si>
  <si>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</si>
  <si>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</si>
  <si>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</si>
  <si>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</si>
  <si>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</si>
  <si>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</si>
  <si>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</si>
  <si>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</si>
  <si>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</si>
  <si>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</si>
  <si>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</si>
  <si>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</si>
  <si>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</si>
  <si>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</si>
  <si>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</si>
  <si>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</si>
  <si>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</si>
  <si>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</si>
  <si>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</si>
  <si>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</si>
  <si>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</si>
  <si>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</si>
  <si>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</si>
  <si>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</si>
  <si>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</si>
  <si>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</si>
  <si>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</si>
  <si>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</si>
  <si>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</si>
  <si>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</si>
  <si>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</si>
  <si>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</si>
  <si>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</si>
  <si>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</si>
  <si>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</si>
  <si>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</si>
  <si>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</si>
  <si>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</si>
  <si>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</si>
  <si>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</si>
  <si>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</si>
  <si>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</si>
  <si>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</si>
  <si>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</si>
  <si>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</si>
  <si>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</si>
  <si>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</si>
  <si>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</si>
  <si>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</si>
  <si>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</si>
  <si>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</si>
  <si>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</si>
  <si>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</si>
  <si>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</si>
  <si>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</si>
  <si>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</si>
  <si>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</si>
  <si>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</si>
  <si>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</si>
  <si>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</si>
  <si>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</si>
  <si>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</si>
  <si>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</si>
  <si>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</si>
  <si>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</si>
  <si>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</si>
  <si>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</si>
  <si>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</si>
  <si>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</si>
  <si>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</si>
  <si>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</si>
  <si>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</si>
  <si>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</si>
  <si>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</si>
  <si>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</si>
  <si>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</si>
  <si>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</si>
  <si>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</si>
  <si>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</si>
  <si>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</si>
  <si>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</si>
  <si>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</si>
  <si>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</si>
  <si>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</si>
  <si>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</si>
  <si>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</si>
  <si>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</si>
  <si>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</si>
  <si>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</si>
  <si>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</si>
  <si>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</si>
  <si>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</si>
  <si>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</si>
  <si>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</si>
  <si>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</si>
  <si>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</si>
  <si>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</si>
  <si>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</si>
  <si>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</si>
  <si>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</si>
  <si>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</si>
  <si>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</si>
  <si>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</si>
  <si>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</si>
  <si>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</si>
  <si>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</si>
  <si>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</si>
  <si>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</si>
  <si>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</si>
  <si>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</si>
  <si>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</si>
  <si>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</si>
  <si>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</si>
  <si>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</si>
  <si>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</si>
  <si>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</si>
  <si>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</si>
  <si>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</si>
  <si>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</si>
  <si>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</si>
  <si>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</si>
  <si>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</si>
  <si>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</si>
  <si>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</si>
  <si>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</si>
  <si>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</si>
  <si>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</si>
  <si>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</si>
  <si>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</si>
  <si>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</si>
  <si>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</si>
  <si>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</si>
  <si>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</si>
  <si>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</si>
  <si>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</si>
  <si>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</si>
  <si>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</si>
  <si>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</si>
  <si>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</si>
  <si>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</si>
  <si>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</si>
  <si>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</si>
  <si>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</si>
  <si>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</si>
  <si>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</si>
  <si>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</si>
  <si>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</si>
  <si>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</si>
  <si>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</si>
  <si>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</si>
  <si>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</si>
  <si>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</si>
  <si>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</si>
  <si>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</si>
  <si>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</si>
  <si>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</si>
  <si>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</si>
  <si>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</si>
  <si>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</si>
  <si>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</si>
  <si>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</si>
  <si>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</si>
  <si>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</si>
  <si>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</si>
  <si>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</si>
  <si>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</si>
  <si>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</si>
  <si>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</si>
  <si>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</si>
  <si>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</si>
  <si>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</si>
  <si>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</si>
  <si>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</si>
  <si>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</si>
  <si>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</si>
  <si>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</si>
  <si>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</si>
  <si>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</si>
  <si>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</si>
  <si>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</si>
  <si>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</si>
  <si>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</si>
  <si>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</si>
  <si>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</si>
  <si>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</si>
  <si>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</si>
  <si>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</si>
  <si>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</si>
  <si>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</si>
  <si>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</si>
  <si>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</si>
  <si>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</si>
  <si>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</si>
  <si>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</si>
  <si>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</si>
  <si>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</si>
  <si>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</si>
  <si>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</si>
  <si>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</si>
  <si>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</si>
  <si>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</si>
  <si>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</si>
  <si>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</si>
  <si>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</si>
  <si>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</si>
  <si>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</si>
  <si>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</si>
  <si>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</si>
  <si>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</si>
  <si>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</si>
  <si>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</si>
  <si>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</si>
  <si>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</si>
  <si>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</si>
  <si>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</si>
  <si>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</si>
  <si>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</si>
  <si>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</si>
  <si>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</si>
  <si>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</si>
  <si>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</si>
  <si>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</si>
  <si>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</si>
  <si>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</si>
  <si>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</si>
  <si>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</si>
  <si>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</si>
  <si>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</si>
  <si>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</si>
  <si>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</si>
  <si>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</si>
  <si>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</si>
  <si>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</si>
  <si>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</si>
  <si>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</si>
  <si>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</si>
  <si>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</si>
  <si>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</si>
  <si>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</si>
  <si>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</si>
  <si>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</si>
  <si>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</si>
  <si>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</si>
  <si>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</si>
  <si>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</si>
  <si>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</si>
  <si>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</si>
  <si>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</si>
  <si>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</si>
  <si>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</si>
  <si>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</si>
  <si>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</si>
  <si>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</si>
  <si>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</si>
  <si>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</si>
  <si>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</si>
  <si>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</si>
  <si>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</si>
  <si>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</si>
  <si>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</si>
  <si>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</si>
  <si>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</si>
  <si>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</si>
  <si>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</si>
  <si>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</si>
  <si>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</si>
  <si>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</si>
  <si>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</si>
  <si>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</si>
  <si>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</si>
  <si>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</si>
  <si>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</si>
  <si>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</si>
  <si>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</si>
  <si>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</si>
  <si>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</si>
  <si>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</si>
  <si>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</si>
  <si>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</si>
  <si>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</si>
  <si>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</si>
  <si>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</si>
  <si>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</si>
  <si>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</si>
  <si>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</si>
  <si>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</si>
  <si>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</si>
  <si>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</si>
  <si>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</si>
  <si>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</si>
  <si>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</si>
  <si>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</si>
  <si>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</si>
  <si>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</si>
  <si>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</si>
  <si>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</si>
  <si>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</si>
  <si>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</si>
  <si>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</si>
  <si>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</si>
  <si>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</si>
  <si>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</si>
  <si>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</si>
  <si>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</si>
  <si>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</si>
  <si>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</si>
  <si>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</si>
  <si>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</si>
  <si>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</si>
  <si>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</si>
  <si>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</si>
  <si>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</si>
  <si>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</si>
  <si>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</si>
  <si>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</si>
  <si>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</si>
  <si>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</si>
  <si>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</si>
  <si>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</si>
  <si>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</si>
  <si>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</si>
  <si>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</si>
  <si>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</si>
  <si>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</si>
  <si>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</si>
  <si>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</si>
  <si>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</si>
  <si>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</si>
  <si>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</si>
  <si>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</si>
  <si>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</si>
  <si>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</si>
  <si>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</si>
  <si>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</si>
  <si>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</si>
  <si>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</si>
  <si>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</si>
  <si>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</si>
  <si>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</si>
  <si>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</si>
  <si>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</si>
  <si>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</si>
  <si>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</si>
  <si>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</si>
  <si>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</si>
  <si>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</si>
  <si>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</si>
  <si>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</si>
  <si>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</si>
  <si>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</si>
  <si>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</si>
  <si>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</si>
  <si>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</si>
  <si>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</si>
  <si>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</si>
  <si>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</si>
  <si>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</si>
  <si>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</si>
  <si>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</si>
  <si>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</si>
  <si>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</si>
  <si>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</si>
  <si>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</si>
  <si>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</si>
  <si>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</si>
  <si>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</si>
  <si>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</si>
  <si>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</si>
  <si>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</si>
  <si>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</si>
  <si>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</si>
  <si>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</si>
  <si>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</si>
  <si>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</si>
  <si>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</si>
  <si>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</si>
  <si>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</si>
  <si>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</si>
  <si>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</si>
  <si>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</si>
  <si>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</si>
  <si>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</si>
  <si>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</si>
  <si>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</si>
  <si>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</si>
  <si>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</si>
  <si>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</si>
  <si>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</si>
  <si>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</si>
  <si>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</si>
  <si>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</si>
  <si>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</si>
  <si>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</si>
  <si>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</si>
  <si>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</si>
  <si>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</si>
  <si>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</si>
  <si>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</si>
  <si>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</si>
  <si>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</si>
  <si>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</si>
  <si>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</si>
  <si>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</si>
  <si>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</si>
  <si>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</si>
  <si>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</si>
  <si>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</si>
  <si>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</si>
  <si>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</si>
  <si>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</si>
  <si>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</si>
  <si>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</si>
  <si>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</si>
  <si>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</si>
  <si>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</si>
  <si>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</si>
  <si>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</si>
  <si>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</si>
  <si>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</si>
  <si>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</si>
  <si>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</si>
  <si>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</si>
  <si>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</si>
  <si>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</si>
  <si>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</si>
  <si>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</si>
  <si>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</si>
  <si>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</si>
  <si>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</si>
  <si>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</si>
  <si>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</si>
  <si>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</si>
  <si>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</si>
  <si>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</si>
  <si>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</si>
  <si>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</si>
  <si>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</si>
  <si>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</si>
  <si>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</si>
  <si>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</si>
  <si>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</si>
  <si>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</si>
  <si>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</si>
  <si>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</si>
  <si>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</si>
  <si>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</si>
  <si>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</si>
  <si>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</si>
  <si>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</si>
  <si>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</si>
  <si>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</si>
  <si>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</si>
  <si>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</si>
  <si>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</si>
  <si>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</si>
  <si>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</si>
  <si>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</si>
  <si>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</si>
  <si>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</si>
  <si>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</si>
  <si>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</si>
  <si>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</si>
  <si>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</si>
  <si>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</si>
  <si>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</si>
  <si>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</si>
  <si>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</si>
  <si>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</si>
  <si>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</si>
  <si>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</si>
  <si>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</si>
  <si>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</si>
  <si>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</si>
  <si>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</si>
  <si>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</si>
  <si>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</si>
  <si>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</si>
  <si>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</si>
  <si>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</si>
  <si>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</si>
  <si>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</si>
  <si>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</si>
  <si>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</si>
  <si>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</si>
  <si>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</si>
  <si>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</si>
  <si>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</si>
  <si>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</si>
  <si>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</si>
  <si>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</si>
  <si>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</si>
  <si>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</si>
  <si>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</si>
  <si>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</si>
  <si>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</si>
  <si>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</si>
  <si>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</si>
  <si>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</si>
  <si>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</si>
  <si>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</si>
  <si>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</si>
  <si>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</si>
  <si>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</si>
  <si>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</si>
  <si>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</si>
  <si>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</si>
  <si>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</si>
  <si>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</si>
  <si>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</si>
  <si>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</si>
  <si>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</si>
  <si>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</si>
  <si>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</si>
  <si>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</si>
  <si>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</si>
  <si>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</si>
  <si>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</si>
  <si>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</si>
  <si>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</si>
  <si>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</si>
  <si>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</si>
  <si>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</si>
  <si>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</si>
  <si>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</si>
  <si>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</si>
  <si>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</si>
  <si>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</si>
  <si>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</si>
  <si>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</si>
  <si>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</si>
  <si>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</si>
  <si>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</si>
  <si>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</si>
  <si>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</si>
  <si>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</si>
  <si>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</si>
  <si>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</si>
  <si>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</si>
  <si>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</si>
  <si>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</si>
  <si>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</si>
  <si>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</si>
  <si>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</si>
  <si>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</si>
  <si>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</si>
  <si>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</si>
  <si>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</si>
  <si>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</si>
  <si>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</si>
  <si>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</si>
  <si>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</si>
  <si>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</si>
  <si>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</si>
  <si>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</si>
  <si>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</si>
  <si>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</si>
  <si>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</si>
  <si>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</si>
  <si>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</si>
  <si>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</si>
  <si>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</si>
  <si>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</si>
  <si>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</si>
  <si>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</si>
  <si>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</si>
  <si>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</si>
  <si>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</si>
  <si>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</si>
  <si>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</si>
  <si>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</si>
  <si>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</si>
  <si>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</si>
  <si>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</si>
  <si>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</si>
  <si>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</si>
  <si>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</si>
  <si>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</si>
  <si>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</si>
  <si>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</si>
  <si>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</si>
  <si>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</si>
  <si>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</si>
  <si>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</si>
  <si>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</si>
  <si>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</si>
  <si>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</si>
  <si>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</si>
  <si>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</si>
  <si>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</si>
  <si>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</si>
  <si>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</si>
  <si>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</si>
  <si>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</si>
  <si>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</si>
  <si>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</si>
  <si>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</si>
  <si>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</si>
  <si>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</si>
  <si>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</si>
  <si>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</si>
  <si>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</si>
  <si>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</si>
  <si>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</si>
  <si>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</si>
  <si>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</si>
  <si>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</si>
  <si>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</si>
  <si>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</si>
  <si>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</si>
  <si>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</si>
  <si>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</si>
  <si>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</si>
  <si>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</si>
  <si>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</si>
  <si>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</si>
  <si>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</si>
  <si>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</si>
  <si>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</si>
  <si>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</si>
  <si>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</si>
  <si>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</si>
  <si>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</si>
  <si>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</si>
  <si>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</si>
  <si>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</si>
  <si>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</si>
  <si>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</si>
  <si>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</si>
  <si>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</si>
  <si>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</si>
  <si>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</si>
  <si>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</si>
  <si>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</si>
  <si>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</si>
  <si>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</si>
  <si>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</si>
  <si>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</si>
  <si>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</si>
  <si>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</si>
  <si>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</si>
  <si>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</si>
  <si>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</si>
  <si>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</si>
  <si>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</si>
  <si>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</si>
  <si>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</si>
  <si>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</si>
  <si>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</si>
  <si>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</si>
  <si>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</si>
  <si>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</si>
  <si>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</si>
  <si>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</si>
  <si>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</si>
  <si>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</si>
  <si>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</si>
  <si>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</si>
  <si>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</si>
  <si>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</si>
  <si>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</si>
  <si>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</si>
  <si>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</si>
  <si>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</si>
  <si>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</si>
  <si>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</si>
  <si>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</si>
  <si>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</si>
  <si>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</si>
  <si>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</si>
  <si>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</si>
  <si>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</si>
  <si>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</si>
  <si>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</si>
  <si>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</si>
  <si>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</si>
  <si>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</si>
  <si>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</si>
  <si>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</si>
  <si>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</si>
  <si>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</si>
  <si>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</si>
  <si>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</si>
  <si>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</si>
  <si>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</si>
  <si>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</si>
  <si>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</si>
  <si>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</si>
  <si>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</si>
  <si>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</si>
  <si>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</si>
  <si>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</si>
  <si>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</si>
  <si>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</si>
  <si>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</si>
  <si>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</si>
  <si>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</si>
  <si>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</si>
  <si>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</si>
  <si>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</si>
  <si>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</si>
  <si>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</si>
  <si>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</si>
  <si>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</si>
  <si>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</si>
  <si>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</si>
  <si>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</si>
  <si>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</si>
  <si>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</si>
  <si>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</si>
  <si>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</si>
  <si>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</si>
  <si>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</si>
  <si>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</si>
  <si>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</si>
  <si>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</si>
  <si>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</si>
  <si>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</si>
  <si>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</si>
  <si>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</si>
  <si>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</si>
  <si>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</si>
  <si>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</si>
  <si>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</si>
  <si>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</si>
  <si>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</si>
  <si>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</si>
  <si>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</si>
  <si>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</si>
  <si>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</si>
  <si>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</si>
  <si>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</si>
  <si>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</si>
  <si>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</si>
  <si>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</si>
  <si>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</si>
  <si>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</si>
  <si>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</si>
  <si>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</si>
  <si>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</si>
  <si>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</si>
  <si>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</si>
  <si>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</si>
  <si>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</si>
  <si>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</si>
  <si>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</si>
  <si>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</si>
  <si>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</si>
  <si>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</si>
  <si>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</si>
  <si>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</si>
  <si>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</si>
  <si>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</si>
  <si>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</si>
  <si>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</si>
  <si>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</si>
  <si>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</si>
  <si>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</si>
  <si>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</si>
  <si>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</si>
  <si>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</si>
  <si>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</si>
  <si>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</si>
  <si>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</si>
  <si>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</si>
  <si>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</si>
  <si>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</si>
  <si>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</si>
  <si>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</si>
  <si>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</si>
  <si>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</si>
  <si>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</si>
  <si>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</si>
  <si>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</si>
  <si>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</si>
  <si>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</si>
  <si>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</si>
  <si>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</si>
  <si>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</si>
  <si>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</si>
  <si>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</si>
  <si>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</si>
  <si>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</si>
  <si>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</si>
  <si>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</si>
  <si>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</si>
  <si>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</si>
  <si>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</si>
  <si>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</si>
  <si>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</si>
  <si>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</si>
  <si>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</si>
  <si>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</si>
  <si>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</si>
  <si>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</si>
  <si>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</si>
  <si>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</si>
  <si>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</si>
  <si>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</si>
  <si>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</si>
  <si>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</si>
  <si>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</si>
  <si>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</si>
  <si>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</si>
  <si>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</si>
  <si>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</si>
  <si>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</si>
  <si>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</si>
  <si>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</si>
  <si>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</si>
  <si>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</si>
  <si>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</si>
  <si>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</si>
  <si>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</si>
  <si>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</si>
  <si>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</si>
  <si>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</si>
  <si>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</si>
  <si>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</si>
  <si>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</si>
  <si>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</si>
  <si>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</si>
  <si>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</si>
  <si>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</si>
  <si>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</si>
  <si>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</si>
  <si>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</si>
  <si>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</si>
  <si>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</si>
  <si>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</si>
  <si>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</si>
  <si>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</si>
  <si>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</si>
  <si>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</si>
  <si>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</si>
  <si>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</si>
  <si>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</si>
  <si>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</si>
  <si>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</si>
  <si>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</si>
  <si>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</si>
  <si>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</si>
  <si>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</si>
  <si>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</si>
  <si>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</si>
  <si>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</si>
  <si>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</si>
  <si>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</si>
  <si>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</si>
  <si>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</si>
  <si>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</si>
  <si>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</si>
  <si>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</si>
  <si>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</si>
  <si>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</si>
  <si>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</si>
  <si>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</si>
  <si>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</si>
  <si>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</si>
  <si>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</si>
  <si>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</si>
  <si>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</si>
  <si>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</si>
  <si>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</si>
  <si>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</si>
  <si>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</si>
  <si>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</si>
  <si>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</si>
  <si>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</si>
  <si>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</si>
  <si>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</si>
  <si>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</si>
  <si>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</si>
  <si>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</si>
  <si>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</si>
  <si>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</si>
  <si>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</si>
  <si>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</si>
  <si>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</si>
  <si>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</si>
  <si>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</si>
  <si>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</si>
  <si>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</si>
  <si>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</si>
  <si>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</si>
  <si>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</si>
  <si>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</si>
  <si>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</si>
  <si>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</si>
  <si>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</si>
  <si>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</si>
  <si>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</si>
  <si>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</si>
  <si>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</si>
  <si>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</si>
  <si>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</si>
  <si>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</si>
  <si>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</si>
  <si>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</si>
  <si>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</si>
  <si>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</si>
  <si>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</si>
  <si>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</si>
  <si>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</si>
  <si>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</si>
  <si>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</si>
  <si>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</si>
  <si>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</si>
  <si>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</si>
  <si>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</si>
  <si>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</si>
  <si>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</si>
  <si>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</si>
  <si>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</si>
  <si>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</si>
  <si>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</si>
  <si>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</si>
  <si>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</si>
  <si>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</si>
  <si>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</si>
  <si>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</si>
  <si>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</si>
  <si>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</si>
  <si>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</si>
  <si>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</si>
  <si>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</si>
  <si>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</si>
  <si>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</si>
  <si>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</si>
  <si>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</si>
  <si>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</si>
  <si>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</si>
  <si>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</si>
  <si>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</si>
  <si>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</si>
  <si>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</si>
  <si>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</si>
  <si>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</si>
  <si>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</si>
  <si>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</si>
  <si>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</si>
  <si>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</si>
  <si>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</si>
  <si>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</si>
  <si>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</si>
  <si>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</si>
  <si>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</si>
  <si>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</si>
  <si>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</si>
  <si>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</si>
  <si>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</si>
  <si>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</si>
  <si>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</si>
  <si>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</si>
  <si>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</si>
  <si>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</si>
  <si>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</si>
  <si>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</si>
  <si>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</si>
  <si>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</si>
  <si>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</si>
  <si>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</si>
  <si>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</si>
  <si>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</si>
  <si>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</si>
  <si>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</si>
  <si>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</si>
  <si>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</si>
  <si>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</si>
  <si>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</si>
  <si>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</si>
  <si>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</si>
  <si>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</si>
  <si>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</si>
  <si>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</si>
  <si>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</si>
  <si>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</si>
  <si>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</si>
  <si>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</si>
  <si>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</si>
  <si>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</si>
  <si>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</si>
  <si>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</si>
  <si>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</si>
  <si>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</si>
  <si>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</si>
  <si>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</si>
  <si>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</si>
  <si>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</si>
  <si>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</si>
  <si>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</si>
  <si>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</si>
  <si>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</si>
  <si>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</si>
  <si>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</si>
  <si>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</si>
  <si>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</si>
  <si>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</si>
  <si>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</si>
  <si>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</si>
  <si>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</si>
  <si>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</si>
  <si>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</si>
  <si>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</si>
  <si>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</si>
  <si>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</si>
  <si>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</si>
  <si>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</si>
  <si>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</si>
  <si>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</si>
  <si>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</si>
  <si>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</si>
  <si>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</si>
  <si>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</si>
  <si>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</si>
  <si>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</si>
  <si>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</si>
  <si>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</si>
  <si>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</si>
  <si>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</si>
  <si>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</si>
  <si>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</si>
  <si>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</si>
  <si>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</si>
  <si>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</si>
  <si>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</si>
  <si>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</si>
  <si>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</si>
  <si>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</si>
  <si>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</si>
  <si>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</si>
  <si>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</si>
  <si>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</si>
  <si>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</si>
  <si>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</si>
  <si>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</si>
  <si>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</si>
  <si>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</si>
  <si>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</si>
  <si>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</si>
  <si>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</si>
  <si>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</si>
  <si>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</si>
  <si>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</si>
  <si>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</si>
  <si>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</si>
  <si>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</si>
  <si>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</si>
  <si>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</si>
  <si>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</si>
  <si>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</si>
  <si>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</si>
  <si>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</si>
  <si>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</si>
  <si>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</si>
  <si>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</si>
  <si>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</si>
  <si>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</si>
  <si>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</si>
  <si>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</si>
  <si>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</si>
  <si>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</si>
  <si>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</si>
  <si>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</si>
  <si>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</si>
  <si>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</si>
  <si>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</si>
  <si>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</si>
  <si>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</si>
  <si>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</si>
  <si>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</si>
  <si>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</si>
  <si>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</si>
  <si>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</si>
  <si>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</si>
  <si>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</si>
  <si>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</si>
  <si>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</si>
  <si>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</si>
  <si>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</si>
  <si>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</si>
  <si>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</si>
  <si>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</si>
  <si>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</si>
  <si>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</si>
  <si>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</si>
  <si>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</si>
  <si>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</si>
  <si>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</si>
  <si>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</si>
  <si>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</si>
  <si>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</si>
  <si>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</si>
  <si>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</si>
  <si>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</si>
  <si>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</si>
  <si>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</si>
  <si>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</si>
  <si>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</si>
  <si>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</si>
  <si>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</si>
  <si>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</si>
  <si>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</si>
  <si>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</si>
  <si>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</si>
  <si>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</si>
  <si>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</si>
  <si>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</si>
  <si>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</si>
  <si>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</si>
  <si>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</si>
  <si>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</si>
  <si>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</si>
  <si>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</si>
  <si>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</si>
  <si>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</si>
  <si>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</si>
  <si>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</si>
  <si>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</si>
  <si>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</si>
  <si>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</si>
  <si>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</si>
  <si>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</si>
  <si>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</si>
  <si>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</si>
  <si>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</si>
  <si>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</si>
  <si>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</si>
  <si>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</si>
  <si>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</si>
  <si>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</si>
  <si>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</si>
  <si>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</si>
  <si>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</si>
  <si>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</si>
  <si>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</si>
  <si>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</si>
  <si>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</si>
  <si>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</si>
  <si>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</si>
  <si>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</si>
  <si>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</si>
  <si>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</si>
  <si>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</si>
  <si>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</si>
  <si>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</si>
  <si>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</si>
  <si>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</si>
  <si>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</si>
  <si>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</si>
  <si>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</si>
  <si>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</si>
  <si>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</si>
  <si>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</si>
  <si>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</si>
  <si>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</si>
  <si>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</si>
  <si>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</si>
  <si>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</si>
  <si>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</si>
  <si>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</si>
  <si>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</si>
  <si>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</si>
  <si>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</si>
  <si>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</si>
  <si>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</si>
  <si>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</si>
  <si>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</si>
  <si>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</si>
  <si>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</si>
  <si>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</si>
  <si>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</si>
  <si>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</si>
  <si>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</si>
  <si>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</si>
  <si>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</si>
  <si>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</si>
  <si>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</si>
  <si>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</si>
  <si>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</si>
  <si>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</si>
  <si>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</si>
  <si>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</si>
  <si>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</si>
  <si>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</si>
  <si>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</si>
  <si>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</si>
  <si>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</si>
  <si>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</si>
  <si>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</si>
  <si>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</si>
  <si>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</si>
  <si>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</si>
  <si>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</si>
  <si>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</si>
  <si>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</si>
  <si>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</si>
  <si>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</si>
  <si>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</si>
  <si>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</si>
  <si>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</si>
  <si>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</si>
  <si>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</si>
  <si>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</si>
  <si>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</si>
  <si>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</si>
  <si>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</si>
  <si>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</si>
  <si>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</si>
  <si>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</si>
  <si>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</si>
  <si>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</si>
  <si>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</si>
  <si>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</si>
  <si>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</si>
  <si>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</si>
  <si>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</si>
  <si>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</si>
  <si>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</si>
  <si>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</si>
  <si>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</si>
  <si>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</si>
  <si>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</si>
  <si>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</si>
  <si>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</si>
  <si>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</si>
  <si>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</si>
  <si>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</si>
  <si>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</si>
  <si>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</si>
  <si>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</si>
  <si>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</si>
  <si>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</si>
  <si>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</si>
  <si>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</si>
  <si>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</si>
  <si>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</si>
  <si>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</si>
  <si>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</si>
  <si>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</si>
  <si>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</si>
  <si>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</si>
  <si>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</si>
  <si>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</si>
  <si>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</si>
  <si>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</si>
  <si>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</si>
  <si>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</si>
  <si>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</si>
  <si>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</si>
  <si>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</si>
  <si>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</si>
  <si>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</si>
  <si>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</si>
  <si>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</si>
  <si>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</si>
  <si>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</si>
  <si>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</si>
  <si>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</si>
  <si>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</si>
  <si>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</si>
  <si>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</si>
  <si>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</si>
  <si>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</si>
  <si>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</si>
  <si>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</si>
  <si>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</si>
  <si>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</si>
  <si>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</si>
  <si>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</si>
  <si>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</si>
  <si>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</si>
  <si>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</si>
  <si>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</si>
  <si>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</si>
  <si>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</si>
  <si>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</si>
  <si>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</si>
  <si>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</si>
  <si>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</si>
  <si>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</si>
  <si>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</si>
  <si>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</si>
  <si>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</si>
  <si>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</si>
  <si>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</si>
  <si>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</si>
  <si>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</si>
  <si>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</si>
  <si>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</si>
  <si>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</si>
  <si>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</si>
  <si>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</si>
  <si>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</si>
  <si>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</si>
  <si>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</si>
  <si>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</si>
  <si>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</si>
  <si>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</si>
  <si>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</si>
  <si>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</si>
  <si>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</si>
  <si>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</si>
  <si>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</si>
  <si>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</si>
  <si>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</si>
  <si>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</si>
  <si>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</si>
  <si>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</si>
  <si>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</si>
  <si>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</si>
  <si>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</si>
  <si>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</si>
  <si>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</si>
  <si>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</si>
  <si>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</si>
  <si>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</si>
  <si>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</si>
  <si>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</si>
  <si>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</si>
  <si>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</si>
  <si>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</si>
  <si>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</si>
  <si>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</si>
  <si>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</si>
  <si>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</si>
  <si>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</si>
  <si>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</si>
  <si>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</si>
  <si>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</si>
  <si>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</si>
  <si>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</si>
  <si>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</si>
  <si>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</si>
  <si>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</si>
  <si>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</si>
  <si>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</si>
  <si>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</si>
  <si>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</si>
  <si>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</si>
  <si>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</si>
  <si>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</si>
  <si>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</si>
  <si>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</si>
  <si>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</si>
  <si>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</si>
  <si>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</si>
  <si>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</si>
  <si>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</si>
  <si>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</si>
  <si>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</si>
  <si>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</si>
  <si>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</si>
  <si>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</si>
  <si>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</si>
  <si>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</si>
  <si>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</si>
  <si>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</si>
  <si>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</si>
  <si>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</si>
  <si>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</si>
  <si>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</si>
  <si>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</si>
  <si>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</si>
  <si>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</si>
  <si>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</si>
  <si>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</si>
  <si>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</si>
  <si>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</si>
  <si>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</si>
  <si>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</si>
  <si>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</si>
  <si>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</si>
  <si>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</si>
  <si>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</si>
  <si>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</si>
  <si>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</si>
  <si>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</si>
  <si>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</si>
  <si>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</si>
  <si>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</si>
  <si>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</si>
  <si>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</si>
  <si>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</si>
  <si>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</si>
  <si>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</si>
  <si>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</si>
  <si>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</si>
  <si>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</si>
  <si>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</si>
  <si>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</si>
  <si>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</si>
  <si>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</si>
  <si>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</si>
  <si>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</si>
  <si>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</si>
  <si>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</si>
  <si>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</si>
  <si>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</si>
  <si>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</si>
  <si>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</si>
  <si>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</si>
  <si>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</si>
  <si>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</si>
  <si>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</si>
  <si>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</si>
  <si>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</si>
  <si>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</si>
  <si>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</si>
  <si>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</si>
  <si>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</si>
  <si>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</si>
  <si>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</si>
  <si>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</si>
  <si>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</si>
  <si>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</si>
  <si>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</si>
  <si>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</si>
  <si>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</si>
  <si>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</si>
  <si>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</si>
  <si>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</si>
  <si>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</si>
  <si>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</si>
  <si>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</si>
  <si>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</si>
  <si>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</si>
  <si>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</si>
  <si>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</si>
  <si>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</si>
  <si>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</si>
  <si>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</si>
  <si>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</si>
  <si>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</si>
  <si>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</si>
  <si>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</si>
  <si>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</si>
  <si>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</si>
  <si>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</si>
  <si>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</si>
  <si>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</si>
  <si>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</si>
  <si>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</si>
  <si>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</si>
  <si>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</si>
  <si>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</si>
  <si>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</si>
  <si>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</si>
  <si>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</si>
  <si>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</si>
  <si>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</si>
  <si>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</si>
  <si>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</si>
  <si>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</si>
  <si>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</si>
  <si>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</si>
  <si>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</si>
  <si>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</si>
  <si>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</si>
  <si>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</si>
  <si>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</si>
  <si>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</si>
  <si>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</si>
  <si>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</si>
  <si>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</si>
  <si>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</si>
  <si>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</si>
  <si>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</si>
  <si>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</si>
  <si>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</si>
  <si>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</si>
  <si>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</si>
  <si>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</si>
  <si>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</si>
  <si>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</si>
  <si>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</si>
  <si>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</si>
  <si>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</si>
  <si>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</si>
  <si>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</si>
  <si>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</si>
  <si>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</si>
  <si>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</si>
  <si>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</si>
  <si>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</si>
  <si>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</si>
  <si>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</si>
  <si>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</si>
  <si>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</si>
  <si>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</si>
  <si>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</si>
  <si>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</si>
  <si>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</si>
  <si>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</si>
  <si>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</si>
  <si>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</si>
  <si>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</si>
  <si>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</si>
  <si>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</si>
  <si>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</si>
  <si>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</si>
  <si>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</si>
  <si>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</si>
  <si>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</si>
  <si>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</si>
  <si>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</si>
  <si>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</si>
  <si>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</si>
  <si>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</si>
  <si>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</si>
  <si>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</si>
  <si>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</si>
  <si>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</si>
  <si>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</si>
  <si>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</si>
  <si>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</si>
  <si>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</si>
  <si>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</si>
  <si>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</si>
  <si>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</si>
  <si>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</si>
  <si>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</si>
  <si>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</si>
  <si>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</si>
  <si>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</si>
  <si>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</si>
  <si>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</si>
  <si>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</si>
  <si>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</si>
  <si>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</si>
  <si>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</si>
  <si>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</si>
  <si>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</si>
  <si>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</si>
  <si>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</si>
  <si>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</si>
  <si>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</si>
  <si>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</si>
  <si>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</si>
  <si>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</si>
  <si>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</si>
  <si>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</si>
  <si>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</si>
  <si>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</si>
  <si>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</si>
  <si>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</si>
  <si>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</si>
  <si>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</si>
  <si>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</si>
  <si>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</si>
  <si>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</si>
  <si>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</si>
  <si>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</si>
  <si>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</si>
  <si>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</si>
  <si>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</si>
  <si>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</si>
  <si>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</si>
  <si>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</si>
  <si>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</si>
  <si>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</si>
  <si>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</si>
  <si>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</si>
  <si>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</si>
  <si>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</si>
  <si>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</si>
  <si>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</si>
  <si>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</si>
  <si>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</si>
  <si>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</si>
  <si>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</si>
  <si>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</si>
  <si>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</si>
  <si>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</si>
  <si>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</si>
  <si>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</si>
  <si>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</si>
  <si>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</si>
  <si>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</si>
  <si>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</si>
  <si>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</si>
  <si>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</si>
  <si>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</si>
  <si>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</si>
  <si>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</si>
  <si>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</si>
  <si>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</si>
  <si>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</si>
  <si>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</si>
  <si>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</si>
  <si>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</si>
  <si>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</si>
  <si>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</si>
  <si>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</si>
  <si>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</si>
  <si>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</si>
  <si>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</si>
  <si>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</si>
  <si>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</si>
  <si>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</si>
  <si>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</si>
  <si>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</si>
  <si>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</si>
  <si>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</si>
  <si>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</si>
  <si>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</si>
  <si>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</si>
  <si>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</si>
  <si>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</si>
  <si>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</si>
  <si>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</si>
  <si>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</si>
  <si>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</si>
  <si>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</si>
  <si>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</si>
  <si>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</si>
  <si>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</si>
  <si>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</si>
  <si>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</si>
  <si>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</si>
  <si>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</si>
  <si>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</si>
  <si>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</si>
  <si>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</si>
  <si>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</si>
  <si>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</si>
  <si>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</si>
  <si>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</si>
  <si>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</si>
  <si>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</si>
  <si>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</si>
  <si>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</si>
  <si>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</si>
  <si>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</si>
  <si>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</si>
  <si>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</si>
  <si>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</si>
  <si>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</si>
  <si>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</si>
  <si>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</si>
  <si>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</si>
  <si>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</si>
  <si>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</si>
  <si>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</si>
  <si>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</si>
  <si>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</si>
  <si>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</si>
  <si>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</si>
  <si>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</si>
  <si>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</si>
  <si>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</si>
  <si>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</si>
  <si>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</si>
  <si>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</si>
  <si>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</si>
  <si>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</si>
  <si>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</si>
  <si>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</si>
  <si>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</si>
  <si>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</si>
  <si>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</si>
  <si>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</si>
  <si>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</si>
  <si>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</si>
  <si>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</si>
  <si>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</si>
  <si>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</si>
  <si>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</si>
  <si>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</si>
  <si>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</si>
  <si>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</si>
  <si>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</si>
  <si>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</si>
  <si>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</si>
  <si>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</si>
  <si>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</si>
  <si>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</si>
  <si>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</si>
  <si>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</si>
  <si>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</si>
  <si>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</si>
  <si>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</si>
  <si>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</si>
  <si>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</si>
  <si>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</si>
  <si>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</si>
  <si>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</si>
  <si>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</si>
  <si>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</si>
  <si>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</si>
  <si>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</si>
  <si>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</si>
  <si>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</si>
  <si>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</si>
  <si>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</si>
  <si>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</si>
  <si>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</si>
  <si>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</si>
  <si>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</si>
  <si>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</si>
  <si>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</si>
  <si>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</si>
  <si>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</si>
  <si>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</si>
  <si>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</si>
  <si>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</si>
  <si>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</si>
  <si>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</si>
  <si>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</si>
  <si>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</si>
  <si>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</si>
  <si>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</si>
  <si>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</si>
  <si>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</si>
  <si>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</si>
  <si>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</si>
  <si>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</si>
  <si>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</si>
  <si>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</si>
  <si>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</si>
  <si>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</si>
  <si>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</si>
  <si>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</si>
  <si>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</si>
  <si>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</si>
  <si>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</si>
  <si>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</si>
  <si>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</si>
  <si>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</si>
  <si>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</si>
  <si>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</si>
  <si>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</si>
  <si>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</si>
  <si>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</si>
  <si>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</si>
  <si>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</si>
  <si>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</si>
  <si>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</si>
  <si>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</si>
  <si>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</si>
  <si>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</si>
  <si>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</si>
  <si>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</si>
  <si>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</si>
  <si>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</si>
  <si>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</si>
  <si>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</si>
  <si>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</si>
  <si>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</si>
  <si>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</si>
  <si>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</si>
  <si>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</si>
  <si>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</si>
  <si>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</si>
  <si>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</si>
  <si>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</si>
  <si>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</si>
  <si>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</si>
  <si>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</si>
  <si>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</si>
  <si>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</si>
  <si>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</si>
  <si>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</si>
  <si>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</si>
  <si>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</si>
  <si>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</si>
  <si>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</si>
  <si>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</si>
  <si>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</si>
  <si>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</si>
  <si>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</si>
  <si>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</si>
  <si>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</si>
  <si>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</si>
  <si>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</si>
  <si>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</si>
  <si>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</si>
  <si>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</si>
  <si>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</si>
  <si>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</si>
  <si>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</si>
  <si>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</si>
  <si>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</si>
  <si>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</si>
  <si>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</si>
  <si>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</si>
  <si>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</si>
  <si>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</si>
  <si>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</si>
  <si>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</si>
  <si>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</si>
  <si>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</si>
  <si>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</si>
  <si>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</si>
  <si>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</si>
  <si>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</si>
  <si>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</si>
  <si>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</si>
  <si>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</si>
  <si>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</si>
  <si>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</si>
  <si>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</si>
  <si>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</si>
  <si>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</si>
  <si>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</si>
  <si>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</si>
  <si>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</si>
  <si>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</si>
  <si>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</si>
  <si>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</si>
  <si>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</si>
  <si>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</si>
  <si>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</si>
  <si>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</si>
  <si>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</si>
  <si>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</si>
  <si>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</si>
  <si>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</si>
  <si>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</si>
  <si>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</si>
  <si>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</si>
  <si>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</si>
  <si>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</si>
  <si>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</si>
  <si>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</si>
  <si>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</si>
  <si>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</si>
  <si>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</si>
  <si>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</si>
  <si>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</si>
  <si>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</si>
  <si>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</si>
  <si>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</si>
  <si>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</si>
  <si>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</si>
  <si>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</si>
  <si>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</si>
  <si>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</si>
  <si>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</si>
  <si>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</si>
  <si>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</si>
  <si>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</si>
  <si>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</si>
  <si>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</si>
  <si>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</si>
  <si>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</si>
  <si>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</si>
  <si>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</si>
  <si>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</si>
  <si>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</si>
  <si>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</si>
  <si>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</si>
  <si>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</si>
  <si>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</si>
  <si>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</si>
  <si>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</si>
  <si>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</si>
  <si>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</si>
  <si>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</si>
  <si>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</si>
  <si>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</si>
  <si>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</si>
  <si>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</si>
  <si>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</si>
  <si>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</si>
  <si>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</si>
  <si>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</si>
  <si>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</si>
  <si>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</si>
  <si>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</si>
  <si>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</si>
  <si>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</si>
  <si>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</si>
  <si>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</si>
  <si>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</si>
  <si>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</si>
  <si>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</si>
  <si>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</si>
  <si>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</si>
  <si>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</si>
  <si>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</si>
  <si>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</si>
  <si>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</si>
  <si>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</si>
  <si>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</si>
  <si>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</si>
  <si>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</si>
  <si>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</si>
  <si>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</si>
  <si>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</si>
  <si>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</si>
  <si>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</si>
  <si>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</si>
  <si>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</si>
  <si>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</si>
  <si>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</si>
  <si>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</si>
  <si>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</si>
  <si>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</si>
  <si>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</si>
  <si>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</si>
  <si>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</si>
  <si>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</si>
  <si>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</si>
  <si>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</si>
  <si>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</si>
  <si>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</si>
  <si>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</si>
  <si>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</si>
  <si>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</si>
  <si>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</si>
  <si>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</si>
  <si>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</si>
  <si>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</si>
  <si>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</si>
  <si>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</si>
  <si>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</si>
  <si>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</si>
  <si>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</si>
  <si>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</si>
  <si>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</si>
  <si>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</si>
  <si>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</si>
  <si>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</si>
  <si>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</si>
  <si>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</si>
  <si>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</si>
  <si>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</si>
  <si>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</si>
  <si>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</si>
  <si>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</si>
  <si>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</si>
  <si>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</si>
  <si>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</si>
  <si>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</si>
  <si>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</si>
  <si>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</si>
  <si>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</si>
  <si>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</si>
  <si>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</si>
  <si>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</si>
  <si>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</si>
  <si>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</si>
  <si>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</si>
  <si>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</si>
  <si>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</si>
  <si>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</si>
  <si>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</si>
  <si>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</si>
  <si>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</si>
  <si>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</si>
  <si>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</si>
  <si>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</si>
  <si>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</si>
  <si>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</si>
  <si>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</si>
  <si>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</si>
  <si>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</si>
  <si>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</si>
  <si>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</si>
  <si>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</si>
  <si>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</si>
  <si>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</si>
  <si>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</si>
  <si>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</si>
  <si>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</si>
  <si>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</si>
  <si>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</si>
  <si>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</si>
  <si>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</si>
  <si>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</si>
  <si>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</si>
  <si>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</si>
  <si>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</si>
  <si>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</si>
  <si>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</si>
  <si>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</si>
  <si>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</si>
  <si>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</si>
  <si>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</si>
  <si>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</si>
  <si>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</si>
  <si>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</si>
  <si>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</si>
  <si>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</si>
  <si>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</si>
  <si>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</si>
  <si>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</si>
  <si>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</si>
  <si>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</si>
  <si>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</si>
  <si>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</si>
  <si>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</si>
  <si>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</si>
  <si>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</si>
  <si>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</si>
  <si>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</si>
  <si>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</si>
  <si>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</si>
  <si>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</si>
  <si>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</si>
  <si>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</si>
  <si>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</si>
  <si>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</si>
  <si>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</si>
  <si>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</si>
  <si>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</si>
  <si>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</si>
  <si>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</si>
  <si>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</si>
  <si>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</si>
  <si>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</si>
  <si>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</si>
  <si>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</si>
  <si>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</si>
  <si>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</si>
  <si>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</si>
  <si>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</si>
  <si>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</si>
  <si>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</si>
  <si>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</si>
  <si>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</si>
  <si>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</si>
  <si>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</si>
  <si>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</si>
  <si>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</si>
  <si>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</si>
  <si>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</si>
  <si>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</si>
  <si>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</si>
  <si>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</si>
  <si>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</si>
  <si>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</si>
  <si>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</si>
  <si>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</si>
  <si>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</si>
  <si>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</si>
  <si>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</si>
  <si>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</si>
  <si>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</si>
  <si>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</si>
  <si>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</si>
  <si>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</si>
  <si>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</si>
  <si>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</si>
  <si>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</si>
  <si>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</si>
  <si>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</si>
  <si>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</si>
  <si>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</si>
  <si>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</si>
  <si>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</si>
  <si>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</si>
  <si>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</si>
  <si>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</si>
  <si>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</si>
  <si>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</si>
  <si>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</si>
  <si>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</si>
  <si>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</si>
  <si>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</si>
  <si>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</si>
  <si>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</si>
  <si>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</si>
  <si>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</si>
  <si>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</si>
  <si>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</si>
  <si>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</si>
  <si>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</si>
  <si>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</si>
  <si>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</si>
  <si>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</si>
  <si>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</si>
  <si>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</si>
  <si>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</si>
  <si>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</si>
  <si>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</si>
  <si>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</si>
  <si>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</si>
  <si>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</si>
  <si>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</si>
  <si>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</si>
  <si>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</si>
  <si>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</si>
  <si>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</si>
  <si>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</si>
  <si>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</si>
  <si>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</si>
  <si>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</si>
  <si>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</si>
  <si>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</si>
  <si>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</si>
  <si>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</si>
  <si>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</si>
  <si>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</si>
  <si>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</si>
  <si>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</si>
  <si>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</si>
  <si>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</si>
  <si>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</si>
  <si>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</si>
  <si>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</si>
  <si>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</si>
  <si>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</si>
  <si>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</si>
  <si>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</si>
  <si>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</si>
  <si>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</si>
  <si>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</si>
  <si>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</si>
  <si>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</si>
  <si>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</si>
  <si>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</si>
  <si>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</si>
  <si>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</si>
  <si>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</si>
  <si>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</si>
  <si>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</si>
  <si>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</si>
  <si>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</si>
  <si>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</si>
  <si>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</si>
  <si>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</si>
  <si>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</si>
  <si>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</si>
  <si>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</si>
  <si>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</si>
  <si>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</si>
  <si>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</si>
  <si>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</si>
  <si>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</si>
  <si>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</si>
  <si>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</si>
  <si>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</si>
  <si>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</si>
  <si>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</si>
  <si>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</si>
  <si>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</si>
  <si>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</si>
  <si>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</si>
  <si>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</si>
  <si>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</si>
  <si>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</si>
  <si>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</si>
  <si>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</si>
  <si>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</si>
  <si>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</si>
  <si>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</si>
  <si>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</si>
  <si>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</si>
  <si>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</si>
  <si>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</si>
  <si>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</si>
  <si>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</si>
  <si>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</si>
  <si>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</si>
  <si>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</si>
  <si>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</si>
  <si>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</si>
  <si>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</si>
  <si>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</si>
  <si>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</si>
  <si>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</si>
  <si>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</si>
  <si>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</si>
  <si>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</si>
  <si>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</si>
  <si>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</si>
  <si>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</si>
  <si>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</si>
  <si>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</si>
  <si>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</si>
  <si>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</si>
  <si>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</si>
  <si>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</si>
  <si>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</si>
  <si>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</si>
  <si>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</si>
  <si>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</si>
  <si>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</si>
  <si>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</si>
  <si>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</si>
  <si>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</si>
  <si>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</si>
  <si>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</si>
  <si>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</si>
  <si>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</si>
  <si>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</si>
  <si>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</si>
  <si>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</si>
  <si>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</si>
  <si>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</si>
  <si>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</si>
  <si>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</si>
  <si>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</si>
  <si>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</si>
  <si>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</si>
  <si>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</si>
  <si>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</si>
  <si>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</si>
  <si>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</si>
  <si>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</si>
  <si>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</si>
  <si>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</si>
  <si>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</si>
  <si>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</si>
  <si>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</si>
  <si>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</si>
  <si>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</si>
  <si>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</si>
  <si>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</si>
  <si>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</si>
  <si>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</si>
  <si>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</si>
  <si>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</si>
  <si>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</si>
  <si>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</si>
  <si>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</si>
  <si>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</si>
  <si>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</si>
  <si>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</si>
  <si>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</si>
  <si>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</si>
  <si>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</si>
  <si>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</si>
  <si>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</si>
  <si>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</si>
  <si>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</si>
  <si>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</si>
  <si>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</si>
  <si>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</si>
  <si>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</si>
  <si>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</si>
  <si>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</si>
  <si>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</si>
  <si>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</si>
  <si>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</si>
  <si>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</si>
  <si>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</si>
  <si>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</si>
  <si>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</si>
  <si>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</si>
  <si>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</si>
  <si>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</si>
  <si>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</si>
  <si>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</si>
  <si>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</si>
  <si>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</si>
  <si>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</si>
  <si>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</si>
  <si>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</si>
  <si>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</si>
  <si>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</si>
  <si>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</si>
  <si>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</si>
  <si>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</si>
  <si>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</si>
  <si>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</si>
  <si>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</si>
  <si>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</si>
  <si>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</si>
  <si>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</si>
  <si>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</si>
  <si>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</si>
  <si>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</si>
  <si>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</si>
  <si>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</si>
  <si>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</si>
  <si>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</si>
  <si>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</si>
  <si>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</si>
  <si>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</si>
  <si>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</si>
  <si>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</si>
  <si>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</si>
  <si>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</si>
  <si>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</si>
  <si>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</si>
  <si>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</si>
  <si>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</si>
  <si>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</si>
  <si>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</si>
  <si>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</si>
  <si>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</si>
  <si>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</si>
  <si>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</si>
  <si>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</si>
  <si>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</si>
  <si>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</si>
  <si>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</si>
  <si>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</si>
  <si>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</si>
  <si>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</si>
  <si>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</si>
  <si>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</si>
  <si>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</si>
  <si>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</si>
  <si>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</si>
  <si>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</si>
  <si>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</si>
  <si>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</si>
  <si>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</si>
  <si>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</si>
  <si>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</si>
  <si>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</si>
  <si>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</si>
  <si>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</si>
  <si>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</si>
  <si>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</si>
  <si>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</si>
  <si>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</si>
  <si>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</si>
  <si>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</si>
  <si>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</si>
  <si>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</si>
  <si>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</si>
  <si>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</si>
  <si>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</si>
  <si>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</si>
  <si>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</si>
  <si>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</si>
  <si>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</si>
  <si>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</si>
  <si>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</si>
  <si>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</si>
  <si>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</si>
  <si>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</si>
  <si>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</si>
  <si>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</si>
  <si>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</si>
  <si>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</si>
  <si>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</si>
  <si>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</si>
  <si>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</si>
  <si>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</si>
  <si>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</si>
  <si>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</si>
  <si>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</si>
  <si>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</si>
  <si>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</si>
  <si>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</si>
  <si>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</si>
  <si>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</si>
  <si>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</si>
  <si>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</si>
  <si>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</si>
  <si>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</si>
  <si>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</si>
  <si>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</si>
  <si>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</si>
  <si>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</si>
  <si>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</si>
  <si>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</si>
  <si>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</si>
  <si>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</si>
  <si>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</si>
  <si>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</si>
  <si>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</si>
  <si>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</si>
  <si>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</si>
  <si>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</si>
  <si>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</si>
  <si>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</si>
  <si>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</si>
  <si>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</si>
  <si>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</si>
  <si>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</si>
  <si>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</si>
  <si>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</si>
  <si>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</si>
  <si>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</si>
  <si>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</si>
  <si>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</si>
  <si>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</si>
  <si>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</si>
  <si>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</si>
  <si>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</si>
  <si>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</si>
  <si>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</si>
  <si>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</si>
  <si>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</si>
  <si>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</si>
  <si>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</si>
  <si>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</si>
  <si>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</si>
  <si>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</si>
  <si>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</si>
  <si>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</si>
  <si>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</si>
  <si>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</si>
  <si>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</si>
  <si>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</si>
  <si>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</si>
  <si>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</si>
  <si>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</si>
  <si>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</si>
  <si>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</si>
  <si>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</si>
  <si>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</si>
  <si>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</si>
  <si>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</si>
  <si>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</si>
  <si>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</si>
  <si>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</si>
  <si>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</si>
  <si>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</si>
  <si>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</si>
  <si>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</si>
  <si>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</si>
  <si>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</si>
  <si>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</si>
  <si>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</si>
  <si>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</si>
  <si>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</si>
  <si>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</si>
  <si>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</si>
  <si>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</si>
  <si>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</si>
  <si>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</si>
  <si>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</si>
  <si>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</si>
  <si>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</si>
  <si>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</si>
  <si>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</si>
  <si>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</si>
  <si>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</si>
  <si>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</si>
  <si>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</si>
  <si>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</si>
  <si>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</si>
  <si>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</si>
  <si>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</si>
  <si>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</si>
  <si>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</si>
  <si>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</si>
  <si>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</si>
  <si>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</si>
  <si>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</si>
  <si>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</si>
  <si>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</si>
  <si>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</si>
  <si>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</si>
  <si>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</si>
  <si>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</si>
  <si>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</si>
  <si>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</si>
  <si>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</si>
  <si>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</si>
  <si>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</si>
  <si>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</si>
  <si>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</si>
  <si>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</si>
  <si>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</si>
  <si>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</si>
  <si>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</si>
  <si>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</si>
  <si>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</si>
  <si>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</si>
  <si>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</si>
  <si>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</si>
  <si>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</si>
  <si>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</si>
  <si>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</si>
  <si>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</si>
  <si>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</si>
  <si>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</si>
  <si>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</si>
  <si>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</si>
  <si>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</si>
  <si>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</si>
  <si>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</si>
  <si>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</si>
  <si>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</si>
  <si>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</si>
  <si>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</si>
  <si>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</si>
  <si>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</si>
  <si>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</si>
  <si>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</si>
  <si>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</si>
  <si>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</si>
  <si>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</si>
  <si>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</si>
  <si>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</si>
  <si>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</si>
  <si>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</si>
  <si>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</si>
  <si>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</si>
  <si>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</si>
  <si>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</si>
  <si>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</si>
  <si>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</si>
  <si>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</si>
  <si>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</si>
  <si>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</si>
  <si>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</si>
  <si>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</si>
  <si>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</si>
  <si>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</si>
  <si>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</si>
  <si>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</si>
  <si>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</si>
  <si>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</si>
  <si>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</si>
  <si>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</si>
  <si>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</si>
  <si>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</si>
  <si>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</si>
  <si>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</si>
  <si>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</si>
  <si>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</si>
  <si>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</si>
  <si>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</si>
  <si>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</si>
  <si>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</si>
  <si>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</si>
  <si>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</si>
  <si>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</si>
  <si>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</si>
  <si>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</si>
  <si>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</si>
  <si>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</si>
  <si>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</si>
  <si>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</si>
  <si>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</si>
  <si>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</si>
  <si>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</si>
  <si>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</si>
  <si>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</si>
  <si>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</si>
  <si>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</si>
  <si>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</si>
  <si>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</si>
  <si>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</si>
  <si>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</si>
  <si>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</si>
  <si>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</si>
  <si>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</si>
  <si>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</si>
  <si>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</si>
  <si>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</si>
  <si>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</si>
  <si>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</si>
  <si>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</si>
  <si>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</si>
  <si>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</si>
  <si>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</si>
  <si>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</si>
  <si>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</si>
  <si>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</si>
  <si>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</si>
  <si>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</si>
  <si>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</si>
  <si>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</si>
  <si>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</si>
  <si>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</si>
  <si>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</si>
  <si>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</si>
  <si>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</si>
  <si>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</si>
  <si>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</si>
  <si>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</si>
  <si>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</si>
  <si>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</si>
  <si>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</si>
  <si>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</si>
  <si>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</si>
  <si>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</si>
  <si>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</si>
  <si>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</si>
  <si>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</si>
  <si>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</si>
  <si>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</si>
  <si>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</si>
  <si>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</si>
  <si>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</si>
  <si>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</si>
  <si>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</si>
  <si>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</si>
  <si>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</si>
  <si>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</si>
  <si>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</si>
  <si>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</si>
  <si>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</si>
  <si>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</si>
  <si>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</si>
  <si>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</si>
  <si>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</si>
  <si>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</si>
  <si>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</si>
  <si>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</si>
  <si>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</si>
  <si>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</si>
  <si>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</si>
  <si>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</si>
  <si>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</si>
  <si>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</si>
  <si>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</si>
  <si>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</si>
  <si>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</si>
  <si>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</si>
  <si>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</si>
  <si>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</si>
  <si>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</si>
  <si>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</si>
  <si>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</si>
  <si>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</si>
  <si>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</si>
  <si>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</si>
  <si>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</si>
  <si>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</si>
  <si>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</si>
  <si>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</si>
  <si>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</si>
  <si>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</si>
  <si>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</si>
  <si>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</si>
  <si>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</si>
  <si>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</si>
  <si>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</si>
  <si>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</si>
  <si>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</si>
  <si>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</si>
  <si>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</si>
  <si>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</si>
  <si>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</si>
  <si>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</si>
  <si>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</si>
  <si>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</si>
  <si>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</si>
  <si>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</si>
  <si>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</si>
  <si>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</si>
  <si>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</si>
  <si>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</si>
  <si>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</si>
  <si>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</si>
  <si>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</si>
  <si>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</si>
  <si>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</si>
  <si>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</si>
  <si>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</si>
  <si>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</si>
  <si>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</si>
  <si>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</si>
  <si>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</si>
  <si>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</si>
  <si>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</si>
  <si>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</si>
  <si>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</si>
  <si>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</si>
  <si>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</si>
  <si>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</si>
  <si>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</si>
  <si>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</si>
  <si>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</si>
  <si>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</si>
  <si>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</si>
  <si>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</si>
  <si>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</si>
  <si>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</si>
  <si>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</si>
  <si>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</si>
  <si>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</si>
  <si>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</si>
  <si>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</si>
  <si>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</si>
  <si>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</si>
  <si>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</si>
  <si>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</si>
  <si>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</si>
  <si>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</si>
  <si>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</si>
  <si>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</si>
  <si>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</si>
  <si>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</si>
  <si>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</si>
  <si>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</si>
  <si>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</si>
  <si>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</si>
  <si>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</si>
  <si>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</si>
  <si>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</si>
  <si>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</si>
  <si>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</si>
  <si>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</si>
  <si>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</si>
  <si>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</si>
  <si>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</si>
  <si>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</si>
  <si>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</si>
  <si>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</si>
  <si>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</si>
  <si>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</si>
  <si>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</si>
  <si>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</si>
  <si>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</si>
  <si>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</si>
  <si>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</si>
  <si>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</si>
  <si>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</si>
  <si>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</si>
  <si>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</si>
  <si>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</si>
  <si>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</si>
  <si>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</si>
  <si>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</si>
  <si>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</si>
  <si>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</si>
  <si>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</si>
  <si>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</si>
  <si>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</si>
  <si>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</si>
  <si>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</si>
  <si>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</si>
  <si>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</si>
  <si>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</si>
  <si>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</si>
  <si>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</si>
  <si>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</si>
  <si>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</si>
  <si>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</si>
  <si>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</si>
  <si>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</si>
  <si>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</si>
  <si>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</si>
  <si>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</si>
  <si>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</si>
  <si>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</si>
  <si>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</si>
  <si>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</si>
  <si>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</si>
  <si>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</si>
  <si>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</si>
  <si>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</si>
  <si>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</si>
  <si>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</si>
  <si>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</si>
  <si>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</si>
  <si>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</si>
  <si>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</si>
  <si>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</si>
  <si>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</si>
  <si>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</si>
  <si>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</si>
  <si>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</si>
  <si>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</si>
  <si>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</si>
  <si>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</si>
  <si>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</si>
  <si>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</si>
  <si>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</si>
  <si>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</si>
  <si>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</si>
  <si>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</si>
  <si>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</si>
  <si>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</si>
  <si>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</si>
  <si>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</si>
  <si>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</si>
  <si>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</si>
  <si>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</si>
  <si>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</si>
  <si>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</si>
  <si>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</si>
  <si>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</si>
  <si>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</si>
  <si>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</si>
  <si>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</si>
  <si>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</si>
  <si>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</si>
  <si>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</si>
  <si>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</si>
  <si>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</si>
  <si>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</si>
  <si>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</si>
  <si>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</si>
  <si>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</si>
  <si>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</si>
  <si>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</si>
  <si>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</si>
  <si>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</si>
  <si>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</si>
  <si>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</si>
  <si>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</si>
  <si>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</si>
  <si>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</si>
  <si>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</si>
  <si>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</si>
  <si>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</si>
  <si>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</si>
  <si>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</si>
  <si>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</si>
  <si>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</si>
  <si>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</si>
  <si>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</si>
  <si>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</si>
  <si>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</si>
  <si>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</si>
  <si>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</si>
  <si>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</si>
  <si>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</si>
  <si>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</si>
  <si>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</si>
  <si>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</si>
  <si>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</si>
  <si>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</si>
  <si>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</si>
  <si>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</si>
  <si>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</si>
  <si>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</si>
  <si>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</si>
  <si>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</si>
  <si>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</si>
  <si>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</si>
  <si>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</si>
  <si>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</si>
  <si>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</si>
  <si>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</si>
  <si>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</si>
  <si>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</si>
  <si>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</si>
  <si>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</si>
  <si>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</si>
  <si>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</si>
  <si>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</si>
  <si>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</si>
  <si>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</si>
  <si>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</si>
  <si>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</si>
  <si>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</si>
  <si>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</si>
  <si>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</si>
  <si>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</si>
  <si>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</si>
  <si>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</si>
  <si>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</si>
  <si>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</si>
  <si>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</si>
  <si>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</si>
  <si>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</si>
  <si>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</si>
  <si>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</si>
  <si>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</si>
  <si>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</si>
  <si>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</si>
  <si>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</si>
  <si>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</si>
  <si>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</si>
  <si>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</si>
  <si>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</si>
  <si>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</si>
  <si>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</si>
  <si>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</si>
  <si>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</si>
  <si>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</si>
  <si>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</si>
  <si>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</si>
  <si>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</si>
  <si>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</si>
  <si>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</si>
  <si>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</si>
  <si>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</si>
  <si>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</si>
  <si>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</si>
  <si>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</si>
  <si>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</si>
  <si>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</si>
  <si>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</si>
  <si>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</si>
  <si>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</si>
  <si>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</si>
  <si>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</si>
  <si>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</si>
  <si>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</si>
  <si>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</si>
  <si>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</si>
  <si>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</si>
  <si>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</si>
  <si>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</si>
  <si>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</si>
  <si>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</si>
  <si>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</si>
  <si>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</si>
  <si>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</si>
  <si>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</si>
  <si>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</si>
  <si>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</si>
  <si>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</si>
  <si>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</si>
  <si>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</si>
  <si>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</si>
  <si>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</si>
  <si>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</si>
  <si>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</si>
  <si>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</si>
  <si>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</si>
  <si>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</si>
  <si>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</si>
  <si>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</si>
  <si>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</si>
  <si>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</si>
  <si>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</si>
  <si>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</si>
  <si>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</si>
  <si>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</si>
  <si>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</si>
  <si>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</si>
  <si>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</si>
  <si>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</si>
  <si>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</si>
  <si>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</si>
  <si>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</si>
  <si>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</si>
  <si>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</si>
  <si>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</si>
  <si>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</si>
  <si>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</si>
  <si>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</si>
  <si>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</si>
  <si>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</si>
  <si>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</si>
  <si>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</si>
  <si>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</si>
  <si>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</si>
  <si>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</si>
  <si>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</si>
  <si>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</si>
  <si>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</si>
  <si>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</si>
  <si>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</si>
  <si>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</si>
  <si>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</si>
  <si>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</si>
  <si>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</si>
  <si>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</si>
  <si>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</si>
  <si>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</si>
  <si>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</si>
  <si>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</si>
  <si>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</si>
  <si>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</si>
  <si>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</si>
  <si>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</si>
  <si>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</si>
  <si>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</si>
  <si>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</si>
  <si>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</si>
  <si>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</si>
  <si>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</si>
  <si>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</si>
  <si>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</si>
  <si>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</si>
  <si>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</si>
  <si>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</si>
  <si>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</si>
  <si>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</si>
  <si>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</si>
  <si>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</si>
  <si>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</si>
  <si>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</si>
  <si>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</si>
  <si>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</si>
  <si>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</si>
  <si>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</si>
  <si>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</si>
  <si>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</si>
  <si>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</si>
  <si>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</si>
  <si>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</si>
  <si>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</si>
  <si>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</si>
  <si>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</si>
  <si>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</si>
  <si>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</si>
  <si>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</si>
  <si>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</si>
  <si>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</si>
  <si>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</si>
  <si>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</si>
  <si>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</si>
  <si>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</si>
  <si>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</si>
  <si>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</si>
  <si>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</si>
  <si>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</si>
  <si>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</si>
  <si>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</si>
  <si>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</si>
  <si>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</si>
  <si>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</si>
  <si>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</si>
  <si>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</si>
  <si>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</si>
  <si>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</si>
  <si>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</si>
  <si>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</si>
  <si>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</si>
  <si>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</si>
  <si>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</si>
  <si>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</si>
  <si>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</si>
  <si>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</si>
  <si>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</si>
  <si>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</si>
  <si>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</si>
  <si>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</si>
  <si>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</si>
  <si>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</si>
  <si>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</si>
  <si>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</si>
  <si>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</si>
  <si>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</si>
  <si>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</si>
  <si>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</si>
  <si>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</si>
  <si>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</si>
  <si>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</si>
  <si>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</si>
  <si>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</si>
  <si>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</si>
  <si>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</si>
  <si>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</si>
  <si>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</si>
  <si>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</si>
  <si>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</si>
  <si>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</si>
  <si>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</si>
  <si>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</si>
  <si>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</si>
  <si>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</si>
  <si>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</si>
  <si>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</si>
  <si>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</si>
  <si>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</si>
  <si>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</si>
  <si>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</si>
  <si>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</si>
  <si>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</si>
  <si>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</si>
  <si>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</si>
  <si>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</si>
  <si>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</si>
  <si>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</si>
  <si>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</si>
  <si>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</si>
  <si>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</si>
  <si>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</si>
  <si>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</si>
  <si>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</si>
  <si>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</si>
  <si>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</si>
  <si>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</si>
  <si>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</si>
  <si>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</si>
  <si>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</si>
  <si>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</si>
  <si>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</si>
  <si>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</si>
  <si>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</si>
  <si>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</si>
  <si>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</si>
  <si>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</si>
  <si>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</si>
  <si>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</si>
  <si>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</si>
  <si>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</si>
  <si>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</si>
  <si>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</si>
  <si>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</si>
  <si>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</si>
  <si>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</si>
  <si>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</si>
  <si>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</si>
  <si>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</si>
  <si>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</si>
  <si>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</si>
  <si>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</si>
  <si>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</si>
  <si>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</si>
  <si>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</si>
  <si>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</si>
  <si>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</si>
  <si>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</si>
  <si>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</si>
  <si>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</si>
  <si>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</si>
  <si>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</si>
  <si>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</si>
  <si>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</si>
  <si>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</si>
  <si>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</si>
  <si>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</si>
  <si>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</si>
  <si>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</si>
  <si>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</si>
  <si>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</si>
  <si>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</si>
  <si>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</si>
  <si>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</si>
  <si>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</si>
  <si>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</si>
  <si>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</si>
  <si>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</si>
  <si>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</si>
  <si>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</si>
  <si>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</si>
  <si>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</si>
  <si>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</si>
  <si>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</si>
  <si>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</si>
  <si>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</si>
  <si>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</si>
  <si>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</si>
  <si>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</si>
  <si>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</si>
  <si>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</si>
  <si>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</si>
  <si>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</si>
  <si>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</si>
  <si>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</si>
  <si>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</si>
  <si>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</si>
  <si>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</si>
  <si>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</si>
  <si>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</si>
  <si>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</si>
  <si>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</si>
  <si>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</si>
  <si>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</si>
  <si>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</si>
  <si>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</si>
  <si>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</si>
  <si>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</si>
  <si>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</si>
  <si>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</si>
  <si>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</si>
  <si>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</si>
  <si>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</si>
  <si>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</si>
  <si>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</si>
  <si>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</si>
  <si>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</si>
  <si>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</si>
  <si>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</si>
  <si>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</si>
  <si>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</si>
  <si>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</si>
  <si>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</si>
  <si>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</si>
  <si>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</si>
  <si>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</si>
  <si>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</si>
  <si>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</si>
  <si>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</si>
  <si>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</si>
  <si>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</si>
  <si>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</si>
  <si>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</si>
  <si>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</si>
  <si>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</si>
  <si>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</si>
  <si>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</si>
  <si>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</si>
  <si>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</si>
  <si>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</si>
  <si>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</si>
  <si>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</si>
  <si>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</si>
  <si>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</si>
  <si>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</si>
  <si>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</si>
  <si>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</si>
  <si>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</si>
  <si>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</si>
  <si>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</si>
  <si>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</si>
  <si>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</si>
  <si>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</si>
  <si>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</si>
  <si>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</si>
  <si>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</si>
  <si>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</si>
  <si>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</si>
  <si>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</si>
  <si>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</si>
  <si>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</si>
  <si>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</si>
  <si>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</si>
  <si>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</si>
  <si>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</si>
  <si>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</si>
  <si>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</si>
  <si>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</si>
  <si>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</si>
  <si>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</si>
  <si>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</si>
  <si>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</si>
  <si>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</si>
  <si>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</si>
  <si>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</si>
  <si>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</si>
  <si>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</si>
  <si>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</si>
  <si>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</si>
  <si>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</si>
  <si>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</si>
  <si>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</si>
  <si>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</si>
  <si>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</si>
  <si>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</si>
  <si>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</si>
  <si>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</si>
  <si>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</si>
  <si>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</si>
  <si>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</si>
  <si>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</si>
  <si>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</si>
  <si>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</si>
  <si>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</si>
  <si>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</si>
  <si>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</si>
  <si>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</si>
  <si>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</si>
  <si>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</si>
  <si>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</si>
  <si>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</si>
  <si>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</si>
  <si>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</si>
  <si>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</si>
  <si>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</si>
  <si>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</si>
  <si>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</si>
  <si>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</si>
  <si>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</si>
  <si>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</si>
  <si>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</si>
  <si>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</si>
  <si>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</si>
  <si>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</si>
  <si>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</si>
  <si>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</si>
  <si>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</si>
  <si>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</si>
  <si>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</si>
  <si>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</si>
  <si>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</si>
  <si>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</si>
  <si>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</si>
  <si>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</si>
  <si>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</si>
  <si>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</si>
  <si>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</si>
  <si>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</si>
  <si>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</si>
  <si>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</si>
  <si>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</si>
  <si>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</si>
  <si>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</si>
  <si>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</si>
  <si>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</si>
  <si>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</si>
  <si>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</si>
  <si>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</si>
  <si>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</si>
  <si>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</si>
  <si>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</si>
  <si>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</si>
  <si>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</si>
  <si>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</si>
  <si>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</si>
  <si>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</si>
  <si>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</si>
  <si>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</si>
  <si>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</si>
  <si>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</si>
  <si>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</si>
  <si>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</si>
  <si>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</si>
  <si>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</si>
  <si>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</si>
  <si>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</si>
  <si>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</si>
  <si>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</si>
  <si>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</si>
  <si>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</si>
  <si>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</si>
  <si>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</si>
  <si>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</si>
  <si>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</si>
  <si>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</si>
  <si>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</si>
  <si>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</si>
  <si>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</si>
  <si>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</si>
  <si>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</si>
  <si>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</si>
  <si>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</si>
  <si>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</si>
  <si>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</si>
  <si>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</si>
  <si>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</si>
  <si>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</si>
  <si>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</si>
  <si>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</si>
  <si>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</si>
  <si>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</si>
  <si>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</si>
  <si>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</si>
  <si>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</si>
  <si>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</si>
  <si>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</si>
  <si>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</si>
  <si>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</si>
  <si>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</si>
  <si>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</si>
  <si>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</si>
  <si>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</si>
  <si>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</si>
  <si>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</si>
  <si>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</si>
  <si>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</si>
  <si>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</si>
  <si>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</si>
  <si>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</si>
  <si>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</si>
  <si>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</si>
  <si>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</si>
  <si>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</si>
  <si>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</si>
  <si>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</si>
  <si>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</si>
  <si>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</si>
  <si>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</si>
  <si>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</si>
  <si>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</si>
  <si>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</si>
  <si>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</si>
  <si>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</si>
  <si>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</si>
  <si>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</si>
  <si>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</si>
  <si>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</si>
  <si>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</si>
  <si>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</si>
  <si>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</si>
  <si>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</si>
  <si>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</si>
  <si>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</si>
  <si>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</si>
  <si>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</si>
  <si>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</si>
  <si>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</si>
  <si>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</si>
  <si>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</si>
  <si>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</si>
  <si>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</si>
  <si>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</si>
  <si>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</si>
  <si>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</si>
  <si>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</si>
  <si>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</si>
  <si>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</si>
  <si>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</si>
  <si>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</si>
  <si>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</si>
  <si>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</si>
  <si>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</si>
  <si>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</si>
  <si>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</si>
  <si>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</si>
  <si>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</si>
  <si>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</si>
  <si>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</si>
  <si>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</si>
  <si>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</si>
  <si>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</si>
  <si>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</si>
  <si>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</si>
  <si>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</si>
  <si>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</si>
  <si>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</si>
  <si>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</si>
  <si>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</si>
  <si>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</si>
  <si>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</si>
  <si>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</si>
  <si>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</si>
  <si>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</si>
  <si>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</si>
  <si>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</si>
  <si>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</si>
  <si>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</si>
  <si>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</si>
  <si>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</si>
  <si>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</si>
  <si>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</si>
  <si>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</si>
  <si>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</si>
  <si>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</si>
  <si>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</si>
  <si>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</si>
  <si>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</si>
  <si>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</si>
  <si>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</si>
  <si>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</si>
  <si>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</si>
  <si>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</si>
  <si>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</si>
  <si>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</si>
  <si>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</si>
  <si>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</si>
  <si>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</si>
  <si>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</si>
  <si>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</si>
  <si>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</si>
  <si>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</si>
  <si>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</si>
  <si>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</si>
  <si>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</si>
  <si>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</si>
  <si>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</si>
  <si>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</si>
  <si>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</si>
  <si>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</si>
  <si>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</si>
  <si>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</si>
  <si>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</si>
  <si>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</si>
  <si>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</si>
  <si>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</si>
  <si>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</si>
  <si>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</si>
  <si>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</si>
  <si>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</si>
  <si>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</si>
  <si>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</si>
  <si>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</si>
  <si>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</si>
  <si>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</si>
  <si>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</si>
  <si>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</si>
  <si>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</si>
  <si>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</si>
  <si>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</si>
  <si>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</si>
  <si>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</si>
  <si>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</si>
  <si>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</si>
  <si>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</si>
  <si>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</si>
  <si>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</si>
  <si>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</si>
  <si>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</si>
  <si>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</si>
  <si>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</si>
  <si>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</si>
  <si>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</si>
  <si>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</si>
  <si>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</si>
  <si>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</si>
  <si>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</si>
  <si>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</si>
  <si>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</si>
  <si>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</si>
  <si>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</si>
  <si>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</si>
  <si>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</si>
  <si>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</si>
  <si>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</si>
  <si>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</si>
  <si>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</si>
  <si>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</si>
  <si>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</si>
  <si>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</si>
  <si>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</si>
  <si>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</si>
  <si>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</si>
  <si>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</si>
  <si>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</si>
  <si>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</si>
  <si>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</si>
  <si>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</si>
  <si>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</si>
  <si>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</si>
  <si>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</si>
  <si>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</si>
  <si>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</si>
  <si>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</si>
  <si>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</si>
  <si>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</si>
  <si>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</si>
  <si>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</si>
  <si>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</si>
  <si>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</si>
  <si>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</si>
  <si>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</si>
  <si>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</si>
  <si>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</si>
  <si>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</si>
  <si>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</si>
  <si>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</si>
  <si>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</si>
  <si>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</si>
  <si>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</si>
  <si>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</si>
  <si>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</si>
  <si>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</si>
  <si>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</si>
  <si>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</si>
  <si>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</si>
  <si>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</si>
  <si>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</si>
  <si>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</si>
  <si>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</si>
  <si>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</si>
  <si>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</si>
  <si>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</si>
  <si>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</si>
  <si>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</si>
  <si>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</si>
  <si>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</si>
  <si>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</si>
  <si>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</si>
  <si>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</si>
  <si>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</si>
  <si>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</si>
  <si>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</si>
  <si>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</si>
  <si>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</si>
  <si>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</si>
  <si>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</si>
  <si>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</si>
  <si>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</si>
  <si>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</si>
  <si>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</si>
  <si>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</si>
  <si>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</si>
  <si>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</si>
  <si>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</si>
  <si>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</si>
  <si>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</si>
  <si>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</si>
  <si>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</si>
  <si>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</si>
  <si>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</si>
  <si>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</si>
  <si>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</si>
  <si>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</si>
  <si>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</si>
  <si>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</si>
  <si>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</si>
  <si>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</si>
  <si>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</si>
  <si>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</si>
  <si>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</si>
  <si>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</si>
  <si>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</si>
  <si>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</si>
  <si>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</si>
  <si>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</si>
  <si>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</si>
  <si>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</si>
  <si>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</si>
  <si>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</si>
  <si>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</si>
  <si>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</si>
  <si>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</si>
  <si>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</si>
  <si>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</si>
  <si>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</si>
  <si>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</si>
  <si>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</si>
  <si>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</si>
  <si>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</si>
  <si>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</si>
  <si>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</si>
  <si>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</si>
  <si>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</si>
  <si>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</si>
  <si>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</si>
  <si>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</si>
  <si>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</si>
  <si>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</si>
  <si>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</si>
  <si>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</si>
  <si>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</si>
  <si>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</si>
  <si>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</si>
  <si>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</si>
  <si>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</si>
  <si>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</si>
  <si>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</si>
  <si>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</si>
  <si>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</si>
  <si>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</si>
  <si>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</si>
  <si>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</si>
  <si>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</si>
  <si>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</si>
  <si>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</si>
  <si>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</si>
  <si>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</si>
  <si>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</si>
  <si>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</si>
  <si>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</si>
  <si>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</si>
  <si>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</si>
  <si>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</si>
  <si>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</si>
  <si>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</si>
  <si>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</si>
  <si>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</si>
  <si>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</si>
  <si>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</si>
  <si>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</si>
  <si>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</si>
  <si>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</si>
  <si>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</si>
  <si>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</si>
  <si>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</si>
  <si>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</si>
  <si>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</si>
  <si>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</si>
  <si>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</si>
  <si>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</si>
  <si>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</si>
  <si>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</si>
  <si>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</si>
  <si>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</si>
  <si>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</si>
  <si>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</si>
  <si>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</si>
  <si>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</si>
  <si>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</si>
  <si>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</si>
  <si>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</si>
  <si>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</si>
  <si>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</si>
  <si>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</si>
  <si>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</si>
  <si>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</si>
  <si>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</si>
  <si>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</si>
  <si>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</si>
  <si>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</si>
  <si>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</si>
  <si>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</si>
  <si>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</si>
  <si>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</si>
  <si>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</si>
  <si>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</si>
  <si>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</si>
  <si>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</si>
  <si>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</si>
  <si>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</si>
  <si>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</si>
  <si>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</si>
  <si>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</si>
  <si>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</si>
  <si>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</si>
  <si>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</si>
  <si>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</si>
  <si>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</si>
  <si>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</si>
  <si>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</si>
  <si>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</si>
  <si>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</si>
  <si>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</si>
  <si>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</si>
  <si>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</si>
  <si>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</si>
  <si>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</si>
  <si>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</si>
  <si>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</si>
  <si>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</si>
  <si>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</si>
  <si>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</si>
  <si>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</si>
  <si>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</si>
  <si>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</si>
  <si>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</si>
  <si>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</si>
  <si>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</si>
  <si>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</si>
  <si>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</si>
  <si>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</si>
  <si>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</si>
  <si>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</si>
  <si>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</si>
  <si>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</si>
  <si>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</si>
  <si>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</si>
  <si>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</si>
  <si>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</si>
  <si>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</si>
  <si>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</si>
  <si>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</si>
  <si>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</si>
  <si>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</si>
  <si>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</si>
  <si>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</si>
  <si>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</si>
  <si>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</si>
  <si>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</si>
  <si>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</si>
  <si>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</si>
  <si>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</si>
  <si>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</si>
  <si>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</si>
  <si>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</si>
  <si>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</si>
  <si>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</si>
  <si>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</si>
  <si>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</si>
  <si>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</si>
  <si>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</si>
  <si>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</si>
  <si>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</si>
  <si>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</si>
  <si>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</si>
  <si>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</si>
  <si>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</si>
  <si>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</si>
  <si>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</si>
  <si>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</si>
  <si>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</si>
  <si>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</si>
  <si>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</si>
  <si>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</si>
  <si>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</si>
  <si>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</si>
  <si>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</si>
  <si>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</si>
  <si>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</si>
  <si>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</si>
  <si>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</si>
  <si>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</si>
  <si>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</si>
  <si>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</si>
  <si>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</si>
  <si>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</si>
  <si>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</si>
  <si>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</si>
  <si>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</si>
  <si>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</si>
  <si>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</si>
  <si>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</si>
  <si>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</si>
  <si>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</si>
  <si>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</si>
  <si>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</si>
  <si>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</si>
  <si>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</si>
  <si>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</si>
  <si>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</si>
  <si>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</si>
  <si>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</si>
  <si>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</si>
  <si>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</si>
  <si>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</si>
  <si>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</si>
  <si>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</si>
  <si>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</si>
  <si>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</si>
  <si>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</si>
  <si>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</si>
  <si>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</si>
  <si>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</si>
  <si>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</si>
  <si>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</si>
  <si>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</si>
  <si>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</si>
  <si>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</si>
  <si>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</si>
  <si>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</si>
  <si>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</si>
  <si>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</si>
  <si>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</si>
  <si>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</si>
  <si>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</si>
  <si>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</si>
  <si>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</si>
  <si>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</si>
  <si>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</si>
  <si>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</si>
  <si>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</si>
  <si>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</si>
  <si>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</si>
  <si>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</si>
  <si>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</si>
  <si>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</si>
  <si>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</si>
  <si>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</si>
  <si>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</si>
  <si>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</si>
  <si>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</si>
  <si>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</si>
  <si>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</si>
  <si>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</si>
  <si>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</si>
  <si>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</si>
  <si>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</si>
  <si>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</si>
  <si>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</si>
  <si>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</si>
  <si>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</si>
  <si>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</si>
  <si>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</si>
  <si>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</si>
  <si>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</si>
  <si>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</si>
  <si>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</si>
  <si>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</si>
  <si>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</si>
  <si>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</si>
  <si>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</si>
  <si>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</si>
  <si>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</si>
  <si>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</si>
  <si>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</si>
  <si>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</si>
  <si>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</si>
  <si>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</si>
  <si>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</si>
  <si>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</si>
  <si>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</si>
  <si>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</si>
  <si>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</si>
  <si>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</si>
  <si>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</si>
  <si>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</si>
  <si>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</si>
  <si>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</si>
  <si>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</si>
  <si>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</si>
  <si>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</si>
  <si>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</si>
  <si>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</si>
  <si>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</si>
  <si>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</si>
  <si>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</si>
  <si>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</si>
  <si>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</si>
  <si>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</si>
  <si>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</si>
  <si>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</si>
  <si>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</si>
  <si>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</si>
  <si>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</si>
  <si>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</si>
  <si>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</si>
  <si>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</si>
  <si>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</si>
  <si>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</si>
  <si>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</si>
  <si>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</si>
  <si>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</si>
  <si>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</si>
  <si>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</si>
  <si>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</si>
  <si>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</si>
  <si>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</si>
  <si>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</si>
  <si>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</si>
  <si>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</si>
  <si>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</si>
  <si>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</si>
  <si>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</si>
  <si>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</si>
  <si>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</si>
  <si>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</si>
  <si>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</si>
  <si>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</si>
  <si>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</si>
  <si>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</si>
  <si>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</si>
  <si>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</si>
  <si>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</si>
  <si>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</si>
  <si>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</si>
  <si>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</si>
  <si>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</si>
  <si>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</si>
  <si>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</si>
  <si>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</si>
  <si>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</si>
  <si>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</si>
  <si>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</si>
  <si>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</si>
  <si>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</si>
  <si>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</si>
  <si>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</si>
  <si>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</si>
  <si>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</si>
  <si>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</si>
  <si>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</si>
  <si>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</si>
  <si>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</si>
  <si>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</si>
  <si>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</si>
  <si>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</si>
  <si>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</si>
  <si>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</si>
  <si>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</si>
  <si>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</si>
  <si>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</si>
  <si>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</si>
  <si>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</si>
  <si>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</si>
  <si>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</si>
  <si>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</si>
  <si>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</si>
  <si>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</si>
  <si>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</si>
  <si>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</si>
  <si>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</si>
  <si>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</si>
  <si>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</si>
  <si>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</si>
  <si>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</si>
  <si>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</si>
  <si>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</si>
  <si>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</si>
  <si>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</si>
  <si>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</si>
  <si>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</si>
  <si>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</si>
  <si>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</si>
  <si>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</si>
  <si>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</si>
  <si>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</si>
  <si>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</si>
  <si>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</si>
  <si>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</si>
  <si>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</si>
  <si>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</si>
  <si>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</si>
  <si>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</si>
  <si>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</si>
  <si>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</si>
  <si>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</si>
  <si>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</si>
  <si>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</si>
  <si>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</si>
  <si>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</si>
  <si>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</si>
  <si>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</si>
  <si>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</si>
  <si>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</si>
  <si>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</si>
  <si>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</si>
  <si>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</si>
  <si>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</si>
  <si>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</si>
  <si>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</si>
  <si>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</si>
  <si>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</si>
  <si>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</si>
  <si>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</si>
  <si>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</si>
  <si>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</si>
  <si>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</si>
  <si>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</si>
  <si>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</si>
  <si>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</si>
  <si>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</si>
  <si>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</si>
  <si>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</si>
  <si>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</si>
  <si>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</si>
  <si>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</si>
  <si>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</si>
  <si>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</si>
  <si>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</si>
  <si>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</si>
  <si>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</si>
  <si>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</si>
  <si>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</si>
  <si>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</si>
  <si>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</si>
  <si>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</si>
  <si>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</si>
  <si>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</si>
  <si>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</si>
  <si>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</si>
  <si>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</si>
  <si>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</si>
  <si>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</si>
  <si>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</si>
  <si>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</si>
  <si>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</si>
  <si>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</si>
  <si>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</si>
  <si>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</si>
  <si>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</si>
  <si>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</si>
  <si>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</si>
  <si>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</si>
  <si>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</si>
  <si>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</si>
  <si>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</si>
  <si>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</si>
  <si>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</si>
  <si>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</si>
  <si>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</si>
  <si>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</si>
  <si>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</si>
  <si>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</si>
  <si>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</si>
  <si>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</si>
  <si>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</si>
  <si>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</si>
  <si>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</si>
  <si>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</si>
  <si>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</si>
  <si>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</si>
  <si>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</si>
  <si>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</si>
  <si>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</si>
  <si>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</si>
  <si>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</si>
  <si>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</si>
  <si>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</si>
  <si>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</si>
  <si>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</si>
  <si>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</si>
  <si>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</si>
  <si>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</si>
  <si>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</si>
  <si>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</si>
  <si>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</si>
  <si>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</si>
  <si>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</si>
  <si>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</si>
  <si>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</si>
  <si>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</si>
  <si>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</si>
  <si>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</si>
  <si>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</si>
  <si>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</si>
  <si>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</si>
  <si>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</si>
  <si>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</si>
  <si>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</si>
  <si>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</si>
  <si>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</si>
  <si>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</si>
  <si>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</si>
  <si>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</si>
  <si>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</si>
  <si>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</si>
  <si>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</si>
  <si>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</si>
  <si>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</si>
  <si>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</si>
  <si>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</si>
  <si>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</si>
  <si>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</si>
  <si>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</si>
  <si>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</si>
  <si>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</si>
  <si>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</si>
  <si>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</si>
  <si>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</si>
  <si>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</si>
  <si>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</si>
  <si>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</si>
  <si>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</si>
  <si>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</si>
  <si>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</si>
  <si>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</si>
  <si>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</si>
  <si>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</si>
  <si>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</si>
  <si>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</si>
  <si>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</si>
  <si>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</si>
  <si>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</si>
  <si>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</si>
  <si>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</si>
  <si>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</si>
  <si>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</si>
  <si>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</si>
  <si>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</si>
  <si>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</si>
  <si>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</si>
  <si>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</si>
  <si>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</si>
  <si>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</si>
  <si>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</si>
  <si>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</si>
  <si>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</si>
  <si>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</si>
  <si>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</si>
  <si>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</si>
  <si>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</si>
  <si>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</si>
  <si>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</si>
  <si>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</si>
  <si>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</si>
  <si>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</si>
  <si>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</si>
  <si>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</si>
  <si>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</si>
  <si>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</si>
  <si>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</si>
  <si>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</si>
  <si>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</si>
  <si>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</si>
  <si>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</si>
  <si>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</si>
  <si>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</si>
  <si>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</si>
  <si>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</si>
  <si>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</si>
  <si>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</si>
  <si>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</si>
  <si>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</si>
  <si>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</si>
  <si>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</si>
  <si>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</si>
  <si>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</si>
  <si>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</si>
  <si>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</si>
  <si>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</si>
  <si>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</si>
  <si>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</si>
  <si>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</si>
  <si>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</si>
  <si>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</si>
  <si>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</si>
  <si>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</si>
  <si>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</si>
  <si>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</si>
  <si>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</si>
  <si>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</si>
  <si>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</si>
  <si>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</si>
  <si>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</si>
  <si>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</si>
  <si>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</si>
  <si>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</si>
  <si>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</si>
  <si>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</si>
  <si>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</si>
  <si>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</si>
  <si>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</si>
  <si>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</si>
  <si>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</si>
  <si>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</si>
  <si>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</si>
  <si>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</si>
  <si>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</si>
  <si>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</si>
  <si>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</si>
  <si>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</si>
  <si>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</si>
  <si>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</si>
  <si>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</si>
  <si>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</si>
  <si>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</si>
  <si>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</si>
  <si>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</si>
  <si>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</si>
  <si>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</si>
  <si>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</si>
  <si>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</si>
  <si>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</si>
  <si>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</si>
  <si>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</si>
  <si>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</si>
  <si>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</si>
  <si>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</si>
  <si>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</si>
  <si>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</si>
  <si>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</si>
  <si>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</si>
  <si>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</si>
  <si>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</si>
  <si>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</si>
  <si>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</si>
  <si>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</si>
  <si>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</si>
  <si>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</si>
  <si>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</si>
  <si>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</si>
  <si>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</si>
  <si>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</si>
  <si>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</si>
  <si>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</si>
  <si>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</si>
  <si>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</si>
  <si>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</si>
  <si>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</si>
  <si>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</si>
  <si>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</si>
  <si>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</si>
  <si>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</si>
  <si>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</si>
  <si>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</si>
  <si>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</si>
  <si>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</si>
  <si>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</si>
  <si>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</si>
  <si>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</si>
  <si>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</si>
  <si>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</si>
  <si>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</si>
  <si>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</si>
  <si>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</si>
  <si>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</si>
  <si>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</si>
  <si>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</si>
  <si>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</si>
  <si>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</si>
  <si>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</si>
  <si>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</si>
  <si>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</si>
  <si>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</si>
  <si>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</si>
  <si>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</si>
  <si>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</si>
  <si>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</si>
  <si>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</si>
  <si>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</si>
  <si>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</si>
  <si>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</si>
  <si>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</si>
  <si>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</si>
  <si>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</si>
  <si>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</si>
  <si>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</si>
  <si>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</si>
  <si>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</si>
  <si>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</si>
  <si>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</si>
  <si>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</si>
  <si>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</si>
  <si>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</si>
  <si>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</si>
  <si>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</si>
  <si>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</si>
  <si>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</si>
  <si>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</si>
  <si>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</si>
  <si>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</si>
  <si>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</si>
  <si>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</si>
  <si>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</si>
  <si>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</si>
  <si>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</si>
  <si>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</si>
  <si>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</si>
  <si>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</si>
  <si>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</si>
  <si>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</si>
  <si>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</si>
  <si>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</si>
  <si>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</si>
  <si>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</si>
  <si>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</si>
  <si>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</si>
  <si>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</si>
  <si>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</si>
  <si>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</si>
  <si>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</si>
  <si>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</si>
  <si>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</si>
  <si>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</si>
  <si>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</si>
  <si>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</si>
  <si>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</si>
  <si>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</si>
  <si>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</si>
  <si>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</si>
  <si>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</si>
  <si>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</si>
  <si>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</si>
  <si>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</si>
  <si>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</si>
  <si>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</si>
  <si>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</si>
  <si>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</si>
  <si>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</si>
  <si>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</si>
  <si>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</si>
  <si>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</si>
  <si>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</si>
  <si>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</si>
  <si>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</si>
  <si>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</si>
  <si>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</si>
  <si>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</si>
  <si>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</si>
  <si>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</si>
  <si>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</si>
  <si>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</si>
  <si>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</si>
  <si>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</si>
  <si>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</si>
  <si>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</si>
  <si>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</si>
  <si>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</si>
  <si>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</si>
  <si>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</si>
  <si>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</si>
  <si>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</si>
  <si>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</si>
  <si>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</si>
  <si>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</si>
  <si>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</si>
  <si>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</si>
  <si>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</si>
  <si>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</si>
  <si>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</si>
  <si>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</si>
  <si>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</si>
  <si>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</si>
  <si>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</si>
  <si>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</si>
  <si>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</si>
  <si>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</si>
  <si>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</si>
  <si>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</si>
  <si>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</si>
  <si>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</si>
  <si>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</si>
  <si>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</si>
  <si>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</si>
  <si>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</si>
  <si>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</si>
  <si>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</si>
  <si>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</si>
  <si>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</si>
  <si>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</si>
  <si>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</si>
  <si>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</si>
  <si>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</si>
  <si>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</si>
  <si>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</si>
  <si>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</si>
  <si>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</si>
  <si>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</si>
  <si>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</si>
  <si>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</si>
  <si>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</si>
  <si>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</si>
  <si>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</si>
  <si>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</si>
  <si>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</si>
  <si>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</si>
  <si>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</si>
  <si>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</si>
  <si>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</si>
  <si>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</si>
  <si>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</si>
  <si>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</si>
  <si>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</si>
  <si>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</si>
  <si>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</si>
  <si>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</si>
  <si>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</si>
  <si>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</si>
  <si>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</si>
  <si>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</si>
  <si>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</si>
  <si>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</si>
  <si>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</si>
  <si>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</si>
  <si>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</si>
  <si>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</si>
  <si>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</si>
  <si>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</si>
  <si>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</si>
  <si>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</si>
  <si>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</si>
  <si>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</si>
  <si>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</si>
  <si>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</si>
  <si>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</si>
  <si>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</si>
  <si>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</si>
  <si>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</si>
  <si>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</si>
  <si>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</si>
  <si>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</si>
  <si>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</si>
  <si>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</si>
  <si>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</si>
  <si>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</si>
  <si>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</si>
  <si>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</si>
  <si>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</si>
  <si>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</si>
  <si>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</si>
  <si>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</si>
  <si>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</si>
  <si>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</si>
  <si>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</si>
  <si>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</si>
  <si>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</si>
  <si>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</si>
  <si>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</si>
  <si>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</si>
  <si>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</si>
  <si>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</si>
  <si>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</si>
  <si>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</si>
  <si>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</si>
  <si>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</si>
  <si>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</si>
  <si>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</si>
  <si>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</si>
  <si>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</si>
  <si>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</si>
  <si>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</si>
  <si>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</si>
  <si>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</si>
  <si>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</si>
  <si>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</si>
  <si>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</si>
  <si>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</si>
  <si>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</si>
  <si>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</si>
  <si>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</si>
  <si>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</si>
  <si>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</si>
  <si>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</si>
  <si>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</si>
  <si>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</si>
  <si>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</si>
  <si>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</si>
  <si>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</si>
  <si>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</si>
  <si>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</si>
  <si>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</si>
  <si>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</si>
  <si>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</si>
  <si>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</si>
  <si>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</si>
  <si>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</si>
  <si>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</si>
  <si>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</si>
  <si>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</si>
  <si>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</si>
  <si>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</si>
  <si>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</si>
  <si>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</si>
  <si>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</si>
  <si>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</si>
  <si>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</si>
  <si>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</si>
  <si>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</si>
  <si>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</si>
  <si>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</si>
  <si>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</si>
  <si>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</si>
  <si>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</si>
  <si>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</si>
  <si>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</si>
  <si>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</si>
  <si>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</si>
  <si>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</si>
  <si>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</si>
  <si>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</si>
  <si>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</si>
  <si>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</si>
  <si>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</si>
  <si>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</si>
  <si>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</si>
  <si>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</si>
  <si>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</si>
  <si>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</si>
  <si>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</si>
  <si>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</si>
  <si>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</si>
  <si>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</si>
  <si>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</si>
  <si>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</si>
  <si>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</si>
  <si>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</si>
  <si>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</si>
  <si>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</si>
  <si>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</si>
  <si>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</si>
  <si>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</si>
  <si>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</si>
  <si>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</si>
  <si>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</si>
  <si>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</si>
  <si>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</si>
  <si>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</si>
  <si>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</si>
  <si>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</si>
  <si>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</si>
  <si>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</si>
  <si>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</si>
  <si>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</si>
  <si>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</si>
  <si>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</si>
  <si>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</si>
  <si>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</si>
  <si>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</si>
  <si>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</si>
  <si>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</si>
  <si>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</si>
  <si>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</si>
  <si>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</si>
  <si>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</si>
  <si>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</si>
  <si>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</si>
  <si>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</si>
  <si>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</si>
  <si>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</si>
  <si>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</si>
  <si>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</si>
  <si>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</si>
  <si>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</si>
  <si>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</si>
  <si>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</si>
  <si>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</si>
  <si>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</si>
  <si>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</si>
  <si>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</si>
  <si>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</si>
  <si>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</si>
  <si>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</si>
  <si>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</si>
  <si>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</si>
  <si>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</si>
  <si>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</si>
  <si>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</si>
  <si>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</si>
  <si>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</si>
  <si>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</si>
  <si>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</si>
  <si>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</si>
  <si>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</si>
  <si>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</si>
  <si>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</si>
  <si>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</si>
  <si>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</si>
  <si>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</si>
  <si>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</si>
  <si>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</si>
  <si>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</si>
  <si>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</si>
  <si>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</si>
  <si>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</si>
  <si>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</si>
  <si>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</si>
  <si>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</si>
  <si>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</si>
  <si>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</si>
  <si>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</si>
  <si>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</si>
  <si>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</si>
  <si>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</si>
  <si>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</si>
  <si>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</si>
  <si>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</si>
  <si>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</si>
  <si>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</si>
  <si>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</si>
  <si>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</si>
  <si>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</si>
  <si>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</si>
  <si>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</si>
  <si>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</si>
  <si>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</si>
  <si>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</si>
  <si>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</si>
  <si>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</si>
  <si>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</si>
  <si>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</si>
  <si>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</si>
  <si>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</si>
  <si>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</si>
  <si>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</si>
  <si>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</si>
  <si>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</si>
  <si>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</si>
  <si>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</si>
  <si>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</si>
  <si>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</si>
  <si>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</si>
  <si>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</si>
  <si>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</si>
  <si>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</si>
  <si>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</si>
  <si>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</si>
  <si>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</si>
  <si>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</si>
  <si>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</si>
  <si>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</si>
  <si>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</si>
  <si>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</si>
  <si>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</si>
  <si>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</si>
  <si>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</si>
  <si>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</si>
  <si>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</si>
  <si>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</si>
  <si>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</si>
  <si>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</si>
  <si>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</si>
  <si>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</si>
  <si>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</si>
  <si>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</si>
  <si>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</si>
  <si>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</si>
  <si>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</si>
  <si>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</si>
  <si>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</si>
  <si>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</si>
  <si>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</si>
  <si>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</si>
  <si>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</si>
  <si>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</si>
  <si>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</si>
  <si>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</si>
  <si>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</si>
  <si>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</si>
  <si>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</si>
  <si>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</si>
  <si>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</si>
  <si>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</si>
  <si>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</si>
  <si>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</si>
  <si>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</si>
  <si>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</si>
  <si>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</si>
  <si>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</si>
  <si>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</si>
  <si>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</si>
  <si>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</si>
  <si>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</si>
  <si>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</si>
  <si>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</si>
  <si>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</si>
  <si>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</si>
  <si>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</si>
  <si>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</si>
  <si>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</si>
  <si>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</si>
  <si>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</si>
  <si>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</si>
  <si>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</si>
  <si>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</si>
  <si>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</si>
  <si>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</si>
  <si>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</si>
  <si>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</si>
  <si>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</si>
  <si>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</si>
  <si>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</si>
  <si>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</si>
  <si>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</si>
  <si>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</si>
  <si>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</si>
  <si>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</si>
  <si>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</si>
  <si>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</si>
  <si>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</si>
  <si>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</si>
  <si>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</si>
  <si>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</si>
  <si>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</si>
  <si>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</si>
  <si>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</si>
  <si>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</si>
  <si>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</si>
  <si>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</si>
  <si>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</si>
  <si>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</si>
  <si>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</si>
  <si>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</si>
  <si>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</si>
  <si>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</si>
  <si>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</si>
  <si>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</si>
  <si>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</si>
  <si>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</si>
  <si>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</si>
  <si>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</si>
  <si>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</si>
  <si>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</si>
  <si>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</si>
  <si>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</si>
  <si>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</si>
  <si>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</si>
  <si>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</si>
  <si>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</si>
  <si>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</si>
  <si>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</si>
  <si>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</si>
  <si>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</si>
  <si>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</si>
  <si>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</si>
  <si>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</si>
  <si>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</si>
  <si>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</si>
  <si>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</si>
  <si>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</si>
  <si>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</si>
  <si>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</si>
  <si>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</si>
  <si>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</si>
  <si>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</si>
  <si>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</si>
  <si>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</si>
  <si>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</si>
  <si>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</si>
  <si>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</si>
  <si>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</si>
  <si>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</si>
  <si>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</si>
  <si>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</si>
  <si>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</si>
  <si>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</si>
  <si>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</si>
  <si>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</si>
  <si>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</si>
  <si>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</si>
  <si>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</si>
  <si>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</si>
  <si>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</si>
  <si>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</si>
  <si>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</si>
  <si>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</si>
  <si>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</si>
  <si>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</si>
  <si>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</si>
  <si>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</si>
  <si>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</si>
  <si>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</si>
  <si>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</si>
  <si>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</si>
  <si>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</si>
  <si>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</si>
  <si>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</si>
  <si>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</si>
  <si>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</si>
  <si>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</si>
  <si>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</si>
  <si>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</si>
  <si>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</si>
  <si>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</si>
  <si>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</si>
  <si>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</si>
  <si>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</si>
  <si>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</si>
  <si>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</si>
  <si>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</si>
  <si>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</si>
  <si>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</si>
  <si>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</si>
  <si>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</si>
  <si>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</si>
  <si>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</si>
  <si>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</si>
  <si>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</si>
  <si>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</si>
  <si>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</si>
  <si>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</si>
  <si>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</si>
  <si>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</si>
  <si>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</si>
  <si>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</si>
  <si>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</si>
  <si>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</si>
  <si>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</si>
  <si>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</si>
  <si>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</si>
  <si>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</si>
  <si>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</si>
  <si>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</si>
  <si>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</si>
  <si>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</si>
  <si>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</si>
  <si>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</si>
  <si>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</si>
  <si>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</si>
  <si>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</si>
  <si>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</si>
  <si>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</si>
  <si>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</si>
  <si>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</si>
  <si>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</si>
  <si>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</si>
  <si>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</si>
  <si>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</si>
  <si>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</si>
  <si>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</si>
  <si>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</si>
  <si>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</si>
  <si>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</si>
  <si>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</si>
  <si>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</si>
  <si>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</si>
  <si>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</si>
  <si>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</si>
  <si>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</si>
  <si>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</si>
  <si>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</si>
  <si>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</si>
  <si>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</si>
  <si>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</si>
  <si>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</si>
  <si>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</si>
  <si>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</si>
  <si>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</si>
  <si>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</si>
  <si>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</si>
  <si>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</si>
  <si>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</si>
  <si>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</si>
  <si>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</si>
  <si>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</si>
  <si>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</si>
  <si>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</si>
  <si>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</si>
  <si>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</si>
  <si>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</si>
  <si>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</si>
  <si>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</si>
  <si>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</si>
  <si>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</si>
  <si>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</si>
  <si>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</si>
  <si>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</si>
  <si>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</si>
  <si>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</si>
  <si>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</si>
  <si>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</si>
  <si>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</si>
  <si>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</si>
  <si>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</si>
  <si>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</si>
  <si>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</si>
  <si>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</si>
  <si>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</si>
  <si>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</si>
  <si>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</si>
  <si>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</si>
  <si>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</si>
  <si>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</si>
  <si>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</si>
  <si>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</si>
  <si>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</si>
  <si>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</si>
  <si>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</si>
  <si>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</si>
  <si>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</si>
  <si>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</si>
  <si>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</si>
  <si>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</si>
  <si>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</si>
  <si>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</si>
  <si>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</si>
  <si>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</si>
  <si>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</si>
  <si>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</si>
  <si>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</si>
  <si>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</si>
  <si>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</si>
  <si>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</si>
  <si>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</si>
  <si>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</si>
  <si>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</si>
  <si>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</si>
  <si>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</si>
  <si>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</si>
  <si>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</si>
  <si>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</si>
  <si>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</si>
  <si>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</si>
  <si>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</si>
  <si>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</si>
  <si>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</si>
  <si>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</si>
  <si>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</si>
  <si>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</si>
  <si>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</si>
  <si>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</si>
  <si>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</si>
  <si>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</si>
  <si>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</si>
  <si>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</si>
  <si>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</si>
  <si>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</si>
  <si>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</si>
  <si>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</si>
  <si>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</si>
  <si>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</si>
  <si>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</si>
  <si>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</si>
  <si>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</si>
  <si>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</si>
  <si>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</si>
  <si>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</si>
  <si>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</si>
  <si>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</si>
  <si>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</si>
  <si>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</si>
  <si>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</si>
  <si>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</si>
  <si>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</si>
  <si>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</si>
  <si>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</si>
  <si>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</si>
  <si>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</si>
  <si>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</si>
  <si>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</si>
  <si>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</si>
  <si>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</si>
  <si>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</si>
  <si>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</si>
  <si>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</si>
  <si>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</si>
  <si>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</si>
  <si>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</si>
  <si>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</si>
  <si>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</si>
  <si>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</si>
  <si>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</si>
  <si>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</si>
  <si>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</si>
  <si>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</si>
  <si>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</si>
  <si>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</si>
  <si>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</si>
  <si>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</si>
  <si>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</si>
  <si>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</si>
  <si>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</si>
  <si>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</si>
  <si>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</si>
  <si>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</si>
  <si>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</si>
  <si>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</si>
  <si>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</si>
  <si>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</si>
  <si>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</si>
  <si>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</si>
  <si>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</si>
  <si>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</si>
  <si>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</si>
  <si>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</si>
  <si>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</si>
  <si>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</si>
  <si>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</si>
  <si>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</si>
  <si>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</si>
  <si>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</si>
  <si>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</si>
  <si>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</si>
  <si>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</si>
  <si>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</si>
  <si>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</si>
  <si>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</si>
  <si>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</si>
  <si>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</si>
  <si>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</si>
  <si>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</si>
  <si>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</si>
  <si>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</si>
  <si>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</si>
  <si>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</si>
  <si>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</si>
  <si>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</si>
  <si>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</si>
  <si>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</si>
  <si>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</si>
  <si>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</si>
  <si>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</si>
  <si>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</si>
  <si>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</si>
  <si>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</si>
  <si>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</si>
  <si>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</si>
  <si>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</si>
  <si>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</si>
  <si>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</si>
  <si>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</si>
  <si>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</si>
  <si>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</si>
  <si>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</si>
  <si>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</si>
  <si>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</si>
  <si>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</si>
  <si>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</si>
  <si>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</si>
  <si>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</si>
  <si>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</si>
  <si>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</si>
  <si>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</si>
  <si>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</si>
  <si>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</si>
  <si>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</si>
  <si>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</si>
  <si>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</si>
  <si>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</si>
  <si>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</si>
  <si>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</si>
  <si>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</si>
  <si>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</si>
  <si>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</si>
  <si>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</si>
  <si>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</si>
  <si>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</si>
  <si>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</si>
  <si>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</si>
  <si>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</si>
  <si>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</si>
  <si>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</si>
  <si>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</si>
  <si>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</si>
  <si>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</si>
  <si>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</si>
  <si>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</si>
  <si>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</si>
  <si>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</si>
  <si>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</si>
  <si>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</si>
  <si>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</si>
  <si>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</si>
  <si>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</si>
  <si>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</si>
  <si>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</si>
  <si>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</si>
  <si>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</si>
  <si>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</si>
  <si>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</si>
  <si>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</si>
  <si>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</si>
  <si>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</si>
  <si>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</si>
  <si>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</si>
  <si>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</si>
  <si>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</si>
  <si>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</si>
  <si>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</si>
  <si>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</si>
  <si>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</si>
  <si>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</si>
  <si>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</si>
  <si>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</si>
  <si>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</si>
  <si>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</si>
  <si>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</si>
  <si>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</si>
  <si>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</si>
  <si>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</si>
  <si>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</si>
  <si>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</si>
  <si>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</si>
  <si>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</si>
  <si>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</si>
  <si>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</si>
  <si>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</si>
  <si>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</si>
  <si>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</si>
  <si>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</si>
  <si>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</si>
  <si>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</si>
  <si>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</si>
  <si>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</si>
  <si>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</si>
  <si>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</si>
  <si>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</si>
  <si>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</si>
  <si>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</si>
  <si>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</si>
  <si>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</si>
  <si>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</si>
  <si>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</si>
  <si>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</si>
  <si>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</si>
  <si>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</si>
  <si>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</si>
  <si>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</si>
  <si>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</si>
  <si>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</si>
  <si>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</si>
  <si>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</si>
  <si>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</si>
  <si>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</si>
  <si>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</si>
  <si>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</si>
  <si>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</si>
  <si>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</si>
  <si>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</si>
  <si>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</si>
  <si>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</si>
  <si>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</si>
  <si>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</si>
  <si>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</si>
  <si>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</si>
  <si>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</si>
  <si>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</si>
  <si>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</si>
  <si>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</si>
  <si>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</si>
  <si>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</si>
  <si>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</si>
  <si>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</si>
  <si>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</si>
  <si>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</si>
  <si>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</si>
  <si>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</si>
  <si>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</si>
  <si>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</si>
  <si>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</si>
  <si>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</si>
  <si>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</si>
  <si>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</si>
  <si>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</si>
  <si>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</si>
  <si>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</si>
  <si>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</si>
  <si>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</si>
  <si>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</si>
  <si>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</si>
  <si>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</si>
  <si>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</si>
  <si>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</si>
  <si>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</si>
  <si>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</si>
  <si>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</si>
  <si>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</si>
  <si>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</si>
  <si>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</si>
  <si>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</si>
  <si>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</si>
  <si>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</si>
  <si>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</si>
  <si>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</si>
  <si>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</si>
  <si>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</si>
  <si>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</si>
  <si>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</si>
  <si>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</si>
  <si>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</si>
  <si>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</si>
  <si>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</si>
  <si>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</si>
  <si>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</si>
  <si>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</si>
  <si>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</si>
  <si>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</si>
  <si>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</si>
  <si>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</si>
  <si>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</si>
  <si>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</si>
  <si>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</si>
  <si>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</si>
  <si>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</si>
  <si>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</si>
  <si>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</si>
  <si>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</si>
  <si>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</si>
  <si>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</si>
  <si>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</si>
  <si>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</si>
  <si>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</si>
  <si>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</si>
  <si>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</si>
  <si>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</si>
  <si>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</si>
  <si>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</si>
  <si>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</si>
  <si>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</si>
  <si>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</si>
  <si>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</si>
  <si>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</si>
  <si>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</si>
  <si>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</si>
  <si>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</si>
  <si>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</si>
  <si>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</si>
  <si>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</si>
  <si>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</si>
  <si>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</si>
  <si>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</si>
  <si>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</si>
  <si>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</si>
  <si>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</si>
  <si>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</si>
  <si>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</si>
  <si>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</si>
  <si>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</si>
  <si>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</si>
  <si>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</si>
  <si>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</si>
  <si>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</si>
  <si>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</si>
  <si>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</si>
  <si>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</si>
  <si>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</si>
  <si>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</si>
  <si>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</si>
  <si>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</si>
  <si>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</si>
  <si>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</si>
  <si>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</si>
  <si>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</si>
  <si>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</si>
  <si>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</si>
  <si>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</si>
  <si>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</si>
  <si>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</si>
  <si>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</si>
  <si>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</si>
  <si>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</si>
  <si>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</si>
  <si>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</si>
  <si>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</si>
  <si>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</si>
  <si>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</si>
  <si>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</si>
  <si>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</si>
  <si>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</si>
  <si>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</si>
  <si>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</si>
  <si>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</si>
  <si>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</si>
  <si>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</si>
  <si>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</si>
  <si>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</si>
  <si>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</si>
  <si>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</si>
  <si>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</si>
  <si>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</si>
  <si>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</si>
  <si>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</si>
  <si>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</si>
  <si>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</si>
  <si>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</si>
  <si>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</si>
  <si>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</si>
  <si>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</si>
  <si>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</si>
  <si>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</si>
  <si>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</si>
  <si>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</si>
  <si>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</si>
  <si>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</si>
  <si>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</si>
  <si>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</si>
  <si>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</si>
  <si>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</si>
  <si>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</si>
  <si>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</si>
  <si>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</si>
  <si>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</si>
  <si>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</si>
  <si>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</si>
  <si>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</si>
  <si>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</si>
  <si>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</si>
  <si>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</si>
  <si>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</si>
  <si>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</si>
  <si>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</si>
  <si>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</si>
  <si>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</si>
  <si>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</si>
  <si>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</si>
  <si>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</si>
  <si>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</si>
  <si>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</si>
  <si>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</si>
  <si>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</si>
  <si>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</si>
  <si>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</si>
  <si>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</si>
  <si>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</si>
  <si>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</si>
  <si>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</si>
  <si>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</si>
  <si>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</si>
  <si>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</si>
  <si>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</si>
  <si>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</si>
  <si>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</si>
  <si>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</si>
  <si>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</si>
  <si>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</si>
  <si>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</si>
  <si>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</si>
  <si>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</si>
  <si>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</si>
  <si>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</si>
  <si>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</si>
  <si>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</si>
  <si>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</si>
  <si>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</si>
  <si>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</si>
  <si>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</si>
  <si>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</si>
  <si>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</si>
  <si>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</si>
  <si>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</si>
  <si>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</si>
  <si>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</si>
  <si>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</si>
  <si>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</si>
  <si>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</si>
  <si>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</si>
  <si>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</si>
  <si>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</si>
  <si>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</si>
  <si>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</si>
  <si>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</si>
  <si>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</si>
  <si>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</si>
  <si>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</si>
  <si>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</si>
  <si>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</si>
  <si>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</si>
  <si>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</si>
  <si>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</si>
  <si>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</si>
  <si>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</si>
  <si>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</si>
  <si>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</si>
  <si>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</si>
  <si>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</si>
  <si>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</si>
  <si>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</si>
  <si>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</si>
  <si>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</si>
  <si>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</si>
  <si>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</si>
  <si>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</si>
  <si>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</si>
  <si>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</si>
  <si>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</si>
  <si>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</si>
  <si>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</si>
  <si>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</si>
  <si>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</si>
  <si>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</si>
  <si>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</si>
  <si>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</si>
  <si>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</si>
  <si>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</si>
  <si>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</si>
  <si>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</si>
  <si>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</si>
  <si>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</si>
  <si>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</si>
  <si>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</si>
  <si>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</si>
  <si>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</si>
  <si>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</si>
  <si>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</si>
  <si>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</si>
  <si>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</si>
  <si>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</si>
  <si>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</si>
  <si>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</si>
  <si>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</si>
  <si>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</si>
  <si>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</si>
  <si>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</si>
  <si>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</si>
  <si>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</si>
  <si>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</si>
  <si>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</si>
  <si>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</si>
  <si>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</si>
  <si>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</si>
  <si>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</si>
  <si>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</si>
  <si>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</si>
  <si>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</si>
  <si>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</si>
  <si>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</si>
  <si>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</si>
  <si>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</si>
  <si>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</si>
  <si>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</si>
  <si>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</si>
  <si>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</si>
  <si>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</si>
  <si>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</si>
  <si>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</si>
  <si>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</si>
  <si>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</si>
  <si>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</si>
  <si>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</si>
  <si>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</si>
  <si>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</si>
  <si>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</si>
  <si>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</si>
  <si>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</si>
  <si>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</si>
  <si>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</si>
  <si>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</si>
  <si>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</si>
  <si>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</si>
  <si>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</si>
  <si>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</si>
  <si>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</si>
  <si>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</si>
  <si>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</si>
  <si>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</si>
  <si>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</si>
  <si>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</si>
  <si>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</si>
  <si>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</si>
  <si>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</si>
  <si>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</si>
  <si>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</si>
  <si>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</si>
  <si>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</si>
  <si>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</si>
  <si>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</si>
  <si>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</si>
  <si>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</si>
  <si>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</si>
  <si>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</si>
  <si>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</si>
  <si>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</si>
  <si>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</si>
  <si>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</si>
  <si>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</si>
  <si>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</si>
  <si>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</si>
  <si>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</si>
  <si>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</si>
  <si>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</si>
  <si>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</si>
  <si>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</si>
  <si>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</si>
  <si>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</si>
  <si>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</si>
  <si>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</si>
  <si>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</si>
  <si>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</si>
  <si>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</si>
  <si>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</si>
  <si>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</si>
  <si>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</si>
  <si>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</si>
  <si>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</si>
  <si>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</si>
  <si>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</si>
  <si>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</si>
  <si>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</si>
  <si>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</si>
  <si>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</si>
  <si>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</si>
  <si>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</si>
  <si>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</si>
  <si>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</si>
  <si>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</si>
  <si>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</si>
  <si>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</si>
  <si>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</si>
  <si>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</si>
  <si>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</si>
  <si>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</si>
  <si>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</si>
  <si>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</si>
  <si>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</si>
  <si>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</si>
  <si>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</si>
  <si>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</si>
  <si>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</si>
  <si>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</si>
  <si>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</si>
  <si>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</si>
  <si>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</si>
  <si>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</si>
  <si>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</si>
  <si>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</si>
  <si>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</si>
  <si>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</si>
  <si>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</si>
  <si>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</si>
  <si>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</si>
  <si>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</si>
  <si>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</si>
  <si>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</si>
  <si>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</si>
  <si>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</si>
  <si>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</si>
  <si>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</si>
  <si>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</si>
  <si>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</si>
  <si>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</si>
  <si>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</si>
  <si>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</si>
  <si>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</si>
  <si>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</si>
  <si>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</si>
  <si>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</si>
  <si>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</si>
  <si>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</si>
  <si>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</si>
  <si>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</si>
  <si>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</si>
  <si>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</si>
  <si>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</si>
  <si>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</si>
  <si>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</si>
  <si>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</si>
  <si>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</si>
  <si>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</si>
  <si>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</si>
  <si>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</si>
  <si>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</si>
  <si>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</si>
  <si>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</si>
  <si>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</si>
  <si>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</si>
  <si>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</si>
  <si>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</si>
  <si>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</si>
  <si>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</si>
  <si>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</si>
  <si>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</si>
  <si>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</si>
  <si>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</si>
  <si>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</si>
  <si>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</si>
  <si>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</si>
  <si>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</si>
  <si>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</si>
  <si>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</si>
  <si>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</si>
  <si>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</si>
  <si>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</si>
  <si>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</si>
  <si>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</si>
  <si>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</si>
  <si>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</si>
  <si>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</si>
  <si>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</si>
  <si>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</si>
  <si>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</si>
  <si>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</si>
  <si>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</si>
  <si>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</si>
  <si>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</si>
  <si>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</si>
  <si>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</si>
  <si>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</si>
  <si>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</si>
  <si>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</si>
  <si>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</si>
  <si>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</si>
  <si>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</si>
  <si>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</si>
  <si>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</si>
  <si>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</si>
  <si>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</si>
  <si>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</si>
  <si>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</si>
  <si>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</si>
  <si>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</si>
  <si>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</si>
  <si>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</si>
  <si>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</si>
  <si>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</si>
  <si>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</si>
  <si>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</si>
  <si>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</si>
  <si>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</si>
  <si>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</si>
  <si>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</si>
  <si>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</si>
  <si>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</si>
  <si>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</si>
  <si>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</si>
  <si>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</si>
  <si>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</si>
  <si>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</si>
  <si>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</si>
  <si>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</si>
  <si>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</si>
  <si>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</si>
  <si>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</si>
  <si>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</si>
  <si>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</si>
  <si>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</si>
  <si>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</si>
  <si>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</si>
  <si>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</si>
  <si>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</si>
  <si>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</si>
  <si>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</si>
  <si>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</si>
  <si>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</si>
  <si>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</si>
  <si>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</si>
  <si>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</si>
  <si>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</si>
  <si>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</si>
  <si>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</si>
  <si>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</si>
  <si>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</si>
  <si>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</si>
  <si>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</si>
  <si>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</si>
  <si>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</si>
  <si>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</si>
  <si>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</si>
  <si>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</si>
  <si>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</si>
  <si>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</si>
  <si>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</si>
  <si>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</si>
  <si>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</si>
  <si>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</si>
  <si>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</si>
  <si>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</si>
  <si>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</si>
  <si>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</si>
  <si>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</si>
  <si>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</si>
  <si>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</si>
  <si>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</si>
  <si>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</si>
  <si>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</si>
  <si>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</si>
  <si>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</si>
  <si>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</si>
  <si>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</si>
  <si>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</si>
  <si>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</si>
  <si>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</si>
  <si>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</si>
  <si>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</si>
  <si>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</si>
  <si>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</si>
  <si>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</si>
  <si>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</si>
  <si>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</si>
  <si>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</si>
  <si>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</si>
  <si>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</si>
  <si>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</si>
  <si>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</si>
  <si>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</si>
  <si>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</si>
  <si>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</si>
  <si>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</si>
  <si>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</si>
  <si>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</si>
  <si>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</si>
  <si>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</si>
  <si>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</si>
  <si>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</si>
  <si>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</si>
  <si>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</si>
  <si>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</si>
  <si>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</si>
  <si>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</si>
  <si>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</si>
  <si>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</si>
  <si>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</si>
  <si>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</si>
  <si>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</si>
  <si>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</si>
  <si>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</si>
  <si>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</si>
  <si>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</si>
  <si>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</si>
  <si>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</si>
  <si>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</si>
  <si>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</si>
  <si>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</si>
  <si>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</si>
  <si>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</si>
  <si>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</si>
  <si>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</si>
  <si>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</si>
  <si>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</si>
  <si>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</si>
  <si>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</si>
  <si>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</si>
  <si>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</si>
  <si>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</si>
  <si>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</si>
  <si>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</si>
  <si>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</si>
  <si>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</si>
  <si>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</si>
  <si>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</si>
  <si>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</si>
  <si>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</si>
  <si>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</si>
  <si>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</si>
  <si>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</si>
  <si>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</si>
  <si>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</si>
  <si>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</si>
  <si>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</si>
  <si>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</si>
  <si>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</si>
  <si>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</si>
  <si>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</si>
  <si>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</si>
  <si>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</si>
  <si>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</si>
  <si>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</si>
  <si>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</si>
  <si>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</si>
  <si>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</si>
  <si>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</si>
  <si>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</si>
  <si>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</si>
  <si>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</si>
  <si>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</si>
  <si>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</si>
  <si>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</si>
  <si>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</si>
  <si>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</si>
  <si>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</si>
  <si>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</si>
  <si>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</si>
  <si>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</si>
  <si>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</si>
  <si>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</si>
  <si>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</si>
  <si>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</si>
  <si>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</si>
  <si>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</si>
  <si>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</si>
  <si>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</si>
  <si>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</si>
  <si>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</si>
  <si>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</si>
  <si>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</si>
  <si>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</si>
  <si>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</si>
  <si>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</si>
  <si>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</si>
  <si>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</si>
  <si>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</si>
  <si>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</si>
  <si>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</si>
  <si>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</si>
  <si>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</si>
  <si>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</si>
  <si>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</si>
  <si>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</si>
  <si>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</si>
  <si>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</si>
  <si>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</si>
  <si>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</si>
  <si>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</si>
  <si>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</si>
  <si>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</si>
  <si>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</si>
  <si>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</si>
  <si>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</si>
  <si>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</si>
  <si>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</si>
  <si>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</si>
  <si>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</si>
  <si>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</si>
  <si>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</si>
  <si>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</si>
  <si>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</si>
  <si>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</si>
  <si>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</si>
  <si>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</si>
  <si>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</si>
  <si>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</si>
  <si>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</si>
  <si>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</si>
  <si>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</si>
  <si>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</si>
  <si>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</si>
  <si>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</si>
  <si>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</si>
  <si>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</si>
  <si>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</si>
  <si>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</si>
  <si>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</si>
  <si>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</si>
  <si>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</si>
  <si>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</si>
  <si>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</si>
  <si>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</si>
  <si>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</si>
  <si>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</si>
  <si>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</si>
  <si>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</si>
  <si>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</si>
  <si>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</si>
  <si>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</si>
  <si>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</si>
  <si>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</si>
  <si>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</si>
  <si>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</si>
  <si>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</si>
  <si>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</si>
  <si>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</si>
  <si>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</si>
  <si>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</si>
  <si>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</si>
  <si>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</si>
  <si>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</si>
  <si>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</si>
  <si>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</si>
  <si>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</si>
  <si>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</si>
  <si>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</si>
  <si>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</si>
  <si>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</si>
  <si>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</si>
  <si>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</si>
  <si>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</si>
  <si>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</si>
  <si>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</si>
  <si>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</si>
  <si>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</si>
  <si>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</si>
  <si>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</si>
  <si>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</si>
  <si>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</si>
  <si>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</si>
  <si>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</si>
  <si>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</si>
  <si>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</si>
  <si>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</si>
  <si>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</si>
  <si>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</si>
  <si>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</si>
  <si>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</si>
  <si>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</si>
  <si>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</si>
  <si>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</si>
  <si>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</si>
  <si>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</si>
  <si>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</si>
  <si>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</si>
  <si>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</si>
  <si>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</si>
  <si>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</si>
  <si>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</si>
  <si>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</si>
  <si>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</si>
  <si>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</si>
  <si>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</si>
  <si>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</si>
  <si>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</si>
  <si>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</si>
  <si>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</si>
  <si>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</si>
  <si>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</si>
  <si>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</si>
  <si>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</si>
  <si>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</si>
  <si>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</si>
  <si>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</si>
  <si>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</si>
  <si>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</si>
  <si>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</si>
  <si>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</si>
  <si>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</si>
  <si>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</si>
  <si>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</si>
  <si>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</si>
  <si>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</si>
  <si>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</si>
  <si>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</si>
  <si>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</si>
  <si>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</si>
  <si>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</si>
  <si>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</si>
  <si>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</si>
  <si>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</si>
  <si>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</si>
  <si>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</si>
  <si>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</si>
  <si>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</si>
  <si>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</si>
  <si>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</si>
  <si>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</si>
  <si>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</si>
  <si>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</si>
  <si>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</si>
  <si>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</si>
  <si>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</si>
  <si>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</si>
  <si>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</si>
  <si>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</si>
  <si>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</si>
  <si>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</si>
  <si>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</si>
  <si>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</si>
  <si>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</si>
  <si>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</si>
  <si>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</si>
  <si>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</si>
  <si>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</si>
  <si>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</si>
  <si>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</si>
  <si>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</si>
  <si>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</si>
  <si>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</si>
  <si>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</si>
  <si>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</si>
  <si>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</si>
  <si>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</si>
  <si>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</si>
  <si>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</si>
  <si>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</si>
  <si>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</si>
  <si>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</si>
  <si>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</si>
  <si>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</si>
  <si>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</si>
  <si>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</si>
  <si>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</si>
  <si>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</si>
  <si>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</si>
  <si>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</si>
  <si>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</si>
  <si>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</si>
  <si>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</si>
  <si>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</si>
  <si>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</si>
  <si>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</si>
  <si>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</si>
  <si>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</si>
  <si>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</si>
  <si>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</si>
  <si>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</si>
  <si>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</si>
  <si>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</si>
  <si>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</si>
  <si>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</si>
  <si>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</si>
  <si>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</si>
  <si>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</si>
  <si>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</si>
  <si>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</si>
  <si>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</si>
  <si>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</si>
  <si>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</si>
  <si>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</si>
  <si>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</si>
  <si>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</si>
  <si>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</si>
  <si>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</si>
  <si>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</si>
  <si>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</si>
  <si>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</si>
  <si>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</si>
  <si>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</si>
  <si>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</si>
  <si>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</si>
  <si>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</si>
  <si>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</si>
  <si>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</si>
  <si>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</si>
  <si>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</si>
  <si>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</si>
  <si>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</si>
  <si>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</si>
  <si>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</si>
  <si>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</si>
  <si>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</si>
  <si>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</si>
  <si>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</si>
  <si>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</si>
  <si>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</si>
  <si>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</si>
  <si>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</si>
  <si>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</si>
  <si>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</si>
  <si>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</si>
  <si>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</si>
  <si>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</si>
  <si>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</si>
  <si>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</si>
  <si>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</si>
  <si>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</si>
  <si>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</si>
  <si>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</si>
  <si>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</si>
  <si>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</si>
  <si>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</si>
  <si>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</si>
  <si>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</si>
  <si>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</si>
  <si>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</si>
  <si>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</si>
  <si>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</si>
  <si>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</si>
  <si>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</si>
  <si>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</si>
  <si>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</si>
  <si>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</si>
  <si>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</si>
  <si>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</si>
  <si>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</si>
  <si>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</si>
  <si>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</si>
  <si>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</si>
  <si>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</si>
  <si>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</si>
  <si>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</si>
  <si>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</si>
  <si>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</si>
  <si>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</si>
  <si>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</si>
  <si>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</si>
  <si>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</si>
  <si>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</si>
  <si>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</si>
  <si>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</si>
  <si>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</si>
  <si>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</si>
  <si>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</si>
  <si>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</si>
  <si>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</si>
  <si>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</si>
  <si>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</si>
  <si>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</si>
  <si>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</si>
  <si>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</si>
  <si>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</si>
  <si>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</si>
  <si>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</si>
  <si>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</si>
  <si>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</si>
  <si>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</si>
  <si>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</si>
  <si>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</si>
  <si>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</si>
  <si>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</si>
  <si>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</si>
  <si>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</si>
  <si>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</si>
  <si>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</si>
  <si>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</si>
  <si>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</si>
  <si>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</si>
  <si>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</si>
  <si>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</si>
  <si>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</si>
  <si>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</si>
  <si>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</si>
  <si>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</si>
  <si>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</si>
  <si>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</si>
  <si>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</si>
  <si>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</si>
  <si>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</si>
  <si>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</si>
  <si>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</si>
  <si>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</si>
  <si>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</si>
  <si>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</si>
  <si>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</si>
  <si>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</si>
  <si>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</si>
  <si>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</si>
  <si>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</si>
  <si>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</si>
  <si>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</si>
  <si>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</si>
  <si>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</si>
  <si>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</si>
  <si>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</si>
  <si>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</si>
  <si>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</si>
  <si>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</si>
  <si>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</si>
  <si>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</si>
  <si>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</si>
  <si>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</si>
  <si>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</si>
  <si>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</si>
  <si>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</si>
  <si>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</si>
  <si>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</si>
  <si>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</si>
  <si>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</si>
  <si>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</si>
  <si>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</si>
  <si>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</si>
  <si>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</si>
  <si>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</si>
  <si>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</si>
  <si>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</si>
  <si>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</si>
  <si>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</si>
  <si>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</si>
  <si>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</si>
  <si>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</si>
  <si>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</si>
  <si>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</si>
  <si>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</si>
  <si>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</si>
  <si>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</si>
  <si>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</si>
  <si>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</si>
  <si>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</si>
  <si>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</si>
  <si>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</si>
  <si>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</si>
  <si>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</si>
  <si>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</si>
  <si>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</si>
  <si>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</si>
  <si>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</si>
  <si>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</si>
  <si>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</si>
  <si>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</si>
  <si>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</si>
  <si>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</si>
  <si>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</si>
  <si>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</si>
  <si>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</si>
  <si>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</si>
  <si>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</si>
  <si>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</si>
  <si>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</si>
  <si>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</si>
  <si>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</si>
  <si>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</si>
  <si>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</si>
  <si>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</si>
  <si>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</si>
  <si>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</si>
  <si>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</si>
  <si>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</si>
  <si>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</si>
  <si>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</si>
  <si>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</si>
  <si>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</si>
  <si>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</si>
  <si>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</si>
  <si>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</si>
  <si>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</si>
  <si>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</si>
  <si>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</si>
  <si>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</si>
  <si>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</si>
  <si>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</si>
  <si>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</si>
  <si>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</si>
  <si>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</si>
  <si>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</si>
  <si>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</si>
  <si>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</si>
  <si>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</si>
  <si>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</si>
  <si>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</si>
  <si>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</si>
  <si>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</si>
  <si>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</si>
  <si>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</si>
  <si>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</si>
  <si>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</si>
  <si>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</si>
  <si>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</si>
  <si>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</si>
  <si>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</si>
  <si>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</si>
  <si>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</si>
  <si>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</si>
  <si>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</si>
  <si>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</si>
  <si>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</si>
  <si>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</si>
  <si>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</si>
  <si>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</si>
  <si>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</si>
  <si>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</si>
  <si>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</si>
  <si>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</si>
  <si>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</si>
  <si>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</si>
  <si>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</si>
  <si>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</si>
  <si>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</si>
  <si>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</si>
  <si>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</si>
  <si>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</si>
  <si>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</si>
  <si>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</si>
  <si>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</si>
  <si>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</si>
  <si>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</si>
  <si>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</si>
  <si>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</si>
  <si>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</si>
  <si>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</si>
  <si>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</si>
  <si>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</si>
  <si>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</si>
  <si>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</si>
  <si>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</si>
  <si>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</si>
  <si>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</si>
  <si>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</si>
  <si>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</si>
  <si>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</si>
  <si>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</si>
  <si>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</si>
  <si>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</si>
  <si>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</si>
  <si>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</si>
  <si>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</si>
  <si>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</si>
  <si>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</si>
  <si>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</si>
  <si>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</si>
  <si>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</si>
  <si>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</si>
  <si>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</si>
  <si>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</si>
  <si>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</si>
  <si>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</si>
  <si>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</si>
  <si>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</si>
  <si>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</si>
  <si>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</si>
  <si>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</si>
  <si>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</si>
  <si>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</si>
  <si>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</si>
  <si>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</si>
  <si>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</si>
  <si>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</si>
  <si>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</si>
  <si>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</si>
  <si>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</si>
  <si>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</si>
  <si>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</si>
  <si>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</si>
  <si>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</si>
  <si>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</si>
  <si>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</si>
  <si>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</si>
  <si>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</si>
  <si>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</si>
  <si>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</si>
  <si>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</si>
  <si>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</si>
  <si>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</si>
  <si>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</si>
  <si>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</si>
  <si>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</si>
  <si>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</si>
  <si>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</si>
  <si>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</si>
  <si>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</si>
  <si>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</si>
  <si>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</si>
  <si>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</si>
  <si>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</si>
  <si>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</si>
  <si>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</si>
  <si>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</si>
  <si>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</si>
  <si>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</si>
  <si>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</si>
  <si>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</si>
  <si>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</si>
  <si>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</si>
  <si>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</si>
  <si>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</si>
  <si>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</si>
  <si>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</si>
  <si>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</si>
  <si>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</si>
  <si>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</si>
  <si>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</si>
  <si>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</si>
  <si>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</si>
  <si>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</si>
  <si>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</si>
  <si>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</si>
  <si>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</si>
  <si>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</si>
  <si>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</si>
  <si>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</si>
  <si>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</si>
  <si>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</si>
  <si>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</si>
  <si>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</si>
  <si>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</si>
  <si>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</si>
  <si>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</si>
  <si>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</si>
  <si>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</si>
  <si>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</si>
  <si>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</si>
  <si>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</si>
  <si>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</si>
  <si>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</si>
  <si>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</si>
  <si>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</si>
  <si>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</si>
  <si>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</si>
  <si>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</si>
  <si>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</si>
  <si>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</si>
  <si>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</si>
  <si>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</si>
  <si>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</si>
  <si>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</si>
  <si>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</si>
  <si>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</si>
  <si>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</si>
  <si>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</si>
  <si>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</si>
  <si>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</si>
  <si>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</si>
  <si>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</si>
  <si>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</si>
  <si>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</si>
  <si>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</si>
  <si>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</si>
  <si>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</si>
  <si>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</si>
  <si>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</si>
  <si>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</si>
  <si>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</si>
  <si>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</si>
  <si>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</si>
  <si>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</si>
  <si>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</si>
  <si>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</si>
  <si>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</si>
  <si>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</si>
  <si>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</si>
  <si>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</si>
  <si>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</si>
  <si>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</si>
  <si>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</si>
  <si>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</si>
  <si>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</si>
  <si>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</si>
  <si>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</si>
  <si>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</si>
  <si>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</si>
  <si>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</si>
  <si>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</si>
  <si>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</si>
  <si>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</si>
  <si>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</si>
  <si>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</si>
  <si>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</si>
  <si>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</si>
  <si>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</si>
  <si>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</si>
  <si>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</si>
  <si>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</si>
  <si>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</si>
  <si>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</si>
  <si>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</si>
  <si>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</si>
  <si>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</si>
  <si>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</si>
  <si>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</si>
  <si>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</si>
  <si>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</si>
  <si>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</si>
  <si>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</si>
  <si>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</si>
  <si>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</si>
  <si>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</si>
  <si>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</si>
  <si>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</si>
  <si>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</si>
  <si>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</si>
  <si>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</si>
  <si>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</si>
  <si>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</si>
  <si>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</si>
  <si>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</si>
  <si>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</si>
  <si>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</si>
  <si>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</si>
  <si>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</si>
  <si>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</si>
  <si>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</si>
  <si>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</si>
  <si>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</si>
  <si>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</si>
  <si>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</si>
  <si>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</si>
  <si>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</si>
  <si>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</si>
  <si>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</si>
  <si>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</si>
  <si>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</si>
  <si>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</si>
  <si>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</si>
  <si>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</si>
  <si>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</si>
  <si>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</si>
  <si>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</si>
  <si>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</si>
  <si>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</si>
  <si>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</si>
  <si>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</si>
  <si>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</si>
  <si>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</si>
  <si>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</si>
  <si>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</si>
  <si>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</si>
  <si>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</si>
  <si>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</si>
  <si>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</si>
  <si>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</si>
  <si>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</si>
  <si>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</si>
  <si>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</si>
  <si>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</si>
  <si>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</si>
  <si>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</si>
  <si>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</si>
  <si>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</si>
  <si>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</si>
  <si>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</si>
  <si>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</si>
  <si>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</si>
  <si>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</si>
  <si>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</si>
  <si>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</si>
  <si>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</si>
  <si>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</si>
  <si>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</si>
  <si>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</si>
  <si>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</si>
  <si>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</si>
  <si>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</si>
  <si>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</si>
  <si>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</si>
  <si>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</si>
  <si>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</si>
  <si>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</si>
  <si>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</si>
  <si>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</si>
  <si>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</si>
  <si>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</si>
  <si>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</si>
  <si>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</si>
  <si>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</si>
  <si>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</si>
  <si>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</si>
  <si>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</si>
  <si>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</si>
  <si>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</si>
  <si>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</si>
  <si>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</si>
  <si>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</si>
  <si>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</si>
  <si>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</si>
  <si>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</si>
  <si>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</si>
  <si>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</si>
  <si>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</si>
  <si>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</si>
  <si>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</si>
  <si>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</si>
  <si>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</si>
  <si>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</si>
  <si>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</si>
  <si>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</si>
  <si>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</si>
  <si>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</si>
  <si>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</si>
  <si>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</si>
  <si>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</si>
  <si>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</si>
  <si>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</si>
  <si>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</si>
  <si>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</si>
  <si>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</si>
  <si>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</si>
  <si>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</si>
  <si>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</si>
  <si>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</si>
  <si>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</si>
  <si>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</si>
  <si>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</si>
  <si>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</si>
  <si>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</si>
  <si>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</si>
  <si>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</si>
  <si>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</si>
  <si>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</si>
  <si>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</si>
  <si>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</si>
  <si>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</si>
  <si>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</si>
  <si>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</si>
  <si>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</si>
  <si>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</si>
  <si>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</si>
  <si>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</si>
  <si>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</si>
  <si>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</si>
  <si>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</si>
  <si>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</si>
  <si>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</si>
  <si>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</si>
  <si>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</si>
  <si>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</si>
  <si>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</si>
  <si>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</si>
  <si>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</si>
  <si>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</si>
  <si>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</si>
  <si>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</si>
  <si>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</si>
  <si>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</si>
  <si>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</si>
  <si>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</si>
  <si>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</si>
  <si>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</si>
  <si>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</si>
  <si>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</si>
  <si>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</si>
  <si>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</si>
  <si>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</si>
  <si>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</si>
  <si>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</si>
  <si>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</si>
  <si>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</si>
  <si>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</si>
  <si>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</si>
  <si>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</si>
  <si>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</si>
  <si>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</si>
  <si>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</si>
  <si>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</si>
  <si>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</si>
  <si>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</si>
  <si>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</si>
  <si>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</si>
  <si>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</si>
  <si>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</si>
  <si>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</si>
  <si>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</si>
  <si>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</si>
  <si>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</si>
  <si>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</si>
  <si>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</si>
  <si>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</si>
  <si>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</si>
  <si>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</si>
  <si>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</si>
  <si>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</si>
  <si>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</si>
  <si>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</si>
  <si>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</si>
  <si>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</si>
  <si>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</si>
  <si>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</si>
  <si>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</si>
  <si>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</si>
  <si>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</si>
  <si>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</si>
  <si>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</si>
  <si>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</si>
  <si>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</si>
  <si>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</si>
  <si>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</si>
  <si>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</si>
  <si>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</si>
  <si>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</si>
  <si>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</si>
  <si>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</si>
  <si>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</si>
  <si>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</si>
  <si>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</si>
  <si>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</si>
  <si>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</si>
  <si>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</si>
  <si>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</si>
  <si>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</si>
  <si>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</si>
  <si>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</si>
  <si>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</si>
  <si>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</si>
  <si>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</si>
  <si>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</si>
  <si>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</si>
  <si>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</si>
  <si>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</si>
  <si>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</si>
  <si>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</si>
  <si>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</si>
  <si>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</si>
  <si>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</si>
  <si>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</si>
  <si>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</si>
  <si>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</si>
  <si>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</si>
  <si>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</si>
  <si>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</si>
  <si>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</si>
  <si>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</si>
  <si>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</si>
  <si>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</si>
  <si>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</si>
  <si>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</si>
  <si>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</si>
  <si>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</si>
  <si>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</si>
  <si>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</si>
  <si>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</si>
  <si>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</si>
  <si>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</si>
  <si>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</si>
  <si>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</si>
  <si>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</si>
  <si>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</si>
  <si>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</si>
  <si>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</si>
  <si>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</si>
  <si>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</si>
  <si>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</si>
  <si>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</si>
  <si>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</si>
  <si>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</si>
  <si>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</si>
  <si>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</si>
  <si>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</si>
  <si>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</si>
  <si>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</si>
  <si>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</si>
  <si>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</si>
  <si>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</si>
  <si>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</si>
  <si>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</si>
  <si>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</si>
  <si>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</si>
  <si>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</si>
  <si>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</si>
  <si>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</si>
  <si>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</si>
  <si>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</si>
  <si>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</si>
  <si>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</si>
  <si>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</si>
  <si>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</si>
  <si>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</si>
  <si>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</si>
  <si>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</si>
  <si>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</si>
  <si>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</si>
  <si>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</si>
  <si>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</si>
  <si>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</si>
  <si>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</si>
  <si>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</si>
  <si>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</si>
  <si>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</si>
  <si>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</si>
  <si>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</si>
  <si>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</si>
  <si>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</si>
  <si>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</si>
  <si>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</si>
  <si>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</si>
  <si>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</si>
  <si>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</si>
  <si>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</si>
  <si>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</si>
  <si>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</si>
  <si>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</si>
  <si>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</si>
  <si>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</si>
  <si>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</si>
  <si>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</si>
  <si>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</si>
  <si>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</si>
  <si>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</si>
  <si>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</si>
  <si>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</si>
  <si>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</si>
  <si>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</si>
  <si>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</si>
  <si>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</si>
  <si>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</si>
  <si>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</si>
  <si>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</si>
  <si>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</si>
  <si>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</si>
  <si>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</si>
  <si>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</si>
  <si>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</si>
  <si>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</si>
  <si>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</si>
  <si>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</si>
  <si>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</si>
  <si>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</si>
  <si>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</si>
  <si>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</si>
  <si>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</si>
  <si>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</si>
  <si>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</si>
  <si>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</si>
  <si>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</si>
  <si>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</si>
  <si>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</si>
  <si>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</si>
  <si>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</si>
  <si>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</si>
  <si>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</si>
  <si>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</si>
  <si>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</si>
  <si>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</si>
  <si>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</si>
  <si>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</si>
  <si>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</si>
  <si>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</si>
  <si>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</si>
  <si>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</si>
  <si>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</si>
  <si>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</si>
  <si>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</si>
  <si>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</si>
  <si>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</si>
  <si>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</si>
  <si>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</si>
  <si>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</si>
  <si>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</si>
  <si>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</si>
  <si>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</si>
  <si>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</si>
  <si>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</si>
  <si>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</si>
  <si>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</si>
  <si>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</si>
  <si>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</si>
  <si>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</si>
  <si>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</si>
  <si>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</si>
  <si>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</si>
  <si>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</si>
  <si>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</si>
  <si>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</si>
  <si>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</si>
  <si>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</si>
  <si>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</si>
  <si>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</si>
  <si>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</si>
  <si>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</si>
  <si>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</si>
  <si>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</si>
  <si>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</si>
  <si>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</si>
  <si>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</si>
  <si>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</si>
  <si>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</si>
  <si>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</si>
  <si>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</si>
  <si>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</si>
  <si>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</si>
  <si>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</si>
  <si>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</si>
  <si>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</si>
  <si>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</si>
  <si>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</si>
  <si>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</si>
  <si>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</si>
  <si>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</si>
  <si>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</si>
  <si>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</si>
  <si>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</si>
  <si>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</si>
  <si>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</si>
  <si>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</si>
  <si>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</si>
  <si>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</si>
  <si>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</si>
  <si>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</si>
  <si>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</si>
  <si>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</si>
  <si>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</si>
  <si>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</si>
  <si>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</si>
  <si>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</si>
  <si>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</si>
  <si>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</si>
  <si>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</si>
  <si>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</si>
  <si>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</si>
  <si>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</si>
  <si>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</si>
  <si>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</si>
  <si>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</si>
  <si>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</si>
  <si>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</si>
  <si>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</si>
  <si>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</si>
  <si>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</si>
  <si>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</si>
  <si>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</si>
  <si>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</si>
  <si>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</si>
  <si>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</si>
  <si>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</si>
  <si>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</si>
  <si>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</si>
  <si>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</si>
  <si>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</si>
  <si>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</si>
  <si>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</si>
  <si>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</si>
  <si>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</si>
  <si>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</si>
  <si>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</si>
  <si>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</si>
  <si>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</si>
  <si>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</si>
  <si>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</si>
  <si>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</si>
  <si>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</si>
  <si>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</si>
  <si>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</si>
  <si>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</si>
  <si>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</si>
  <si>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</si>
  <si>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</si>
  <si>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</si>
  <si>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</si>
  <si>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</si>
  <si>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</si>
  <si>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</si>
  <si>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</si>
  <si>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</si>
  <si>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</si>
  <si>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</si>
  <si>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</si>
  <si>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</si>
  <si>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</si>
  <si>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</si>
  <si>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</si>
  <si>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</si>
  <si>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</si>
  <si>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</si>
  <si>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</si>
  <si>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</si>
  <si>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</si>
  <si>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</si>
  <si>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</si>
  <si>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</si>
  <si>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</si>
  <si>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</si>
  <si>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</si>
  <si>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</si>
  <si>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</si>
  <si>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</si>
  <si>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</si>
  <si>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</si>
  <si>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</si>
  <si>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</si>
  <si>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</si>
  <si>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</si>
  <si>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</si>
  <si>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</si>
  <si>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</si>
  <si>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</si>
  <si>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</si>
  <si>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</si>
  <si>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</si>
  <si>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</si>
  <si>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</si>
  <si>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</si>
  <si>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</si>
  <si>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</si>
  <si>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</si>
  <si>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</si>
  <si>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</si>
  <si>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</si>
  <si>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</si>
  <si>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</si>
  <si>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</si>
  <si>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</si>
  <si>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</si>
  <si>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</si>
  <si>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</si>
  <si>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</si>
  <si>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</si>
  <si>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</si>
  <si>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</si>
  <si>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</si>
  <si>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</si>
  <si>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</si>
  <si>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</si>
  <si>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</si>
  <si>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</si>
  <si>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</si>
  <si>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</si>
  <si>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</si>
  <si>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</si>
  <si>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</si>
  <si>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</si>
  <si>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</si>
  <si>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</si>
  <si>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</si>
  <si>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</si>
  <si>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</si>
  <si>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</si>
  <si>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</si>
  <si>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</si>
  <si>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</si>
  <si>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</si>
  <si>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</si>
  <si>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</si>
  <si>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</si>
  <si>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</si>
  <si>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</si>
  <si>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</si>
  <si>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</si>
  <si>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</si>
  <si>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</si>
  <si>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</si>
  <si>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</si>
  <si>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</si>
  <si>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</si>
  <si>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</si>
  <si>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</si>
  <si>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</si>
  <si>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</si>
  <si>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</si>
  <si>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</si>
  <si>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</si>
  <si>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</si>
  <si>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</si>
  <si>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</si>
  <si>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</si>
  <si>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</si>
  <si>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</si>
  <si>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</si>
  <si>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</si>
  <si>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</si>
  <si>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</si>
  <si>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</si>
  <si>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</si>
  <si>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</si>
  <si>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</si>
  <si>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</si>
  <si>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</si>
  <si>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</si>
  <si>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</si>
  <si>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</si>
  <si>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</si>
  <si>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</si>
  <si>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</si>
  <si>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</si>
  <si>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</si>
  <si>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</si>
  <si>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</si>
  <si>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</si>
  <si>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</si>
  <si>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</si>
  <si>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</si>
  <si>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</si>
  <si>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</si>
  <si>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</si>
  <si>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</si>
  <si>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</si>
  <si>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</si>
  <si>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</si>
  <si>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</si>
  <si>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</si>
  <si>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</si>
  <si>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</si>
  <si>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</si>
  <si>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</si>
  <si>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</si>
  <si>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</si>
  <si>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</si>
  <si>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</si>
  <si>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</si>
  <si>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</si>
  <si>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</si>
  <si>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</si>
  <si>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</si>
  <si>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</si>
  <si>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</si>
  <si>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</si>
  <si>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</si>
  <si>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</si>
  <si>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</si>
  <si>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</si>
  <si>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</si>
  <si>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</si>
  <si>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</si>
  <si>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</si>
  <si>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</si>
  <si>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</si>
  <si>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</si>
  <si>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</si>
  <si>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</si>
  <si>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</si>
  <si>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</si>
  <si>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</si>
  <si>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</si>
  <si>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</si>
  <si>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</si>
  <si>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</si>
  <si>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</si>
  <si>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</si>
  <si>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</si>
  <si>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</si>
  <si>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</si>
  <si>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</si>
  <si>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</si>
  <si>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</si>
  <si>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</si>
  <si>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</si>
  <si>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</si>
  <si>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</si>
  <si>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</si>
  <si>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</si>
  <si>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</si>
  <si>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</si>
  <si>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</si>
  <si>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</si>
  <si>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</si>
  <si>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</si>
  <si>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</si>
  <si>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</si>
  <si>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</si>
  <si>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</si>
  <si>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</si>
  <si>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</si>
  <si>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</si>
  <si>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</si>
  <si>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</si>
  <si>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</si>
  <si>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</si>
  <si>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</si>
  <si>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</si>
  <si>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</si>
  <si>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</si>
  <si>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</si>
  <si>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</si>
  <si>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</si>
  <si>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</si>
  <si>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</si>
  <si>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</si>
  <si>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</si>
  <si>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</si>
  <si>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</si>
  <si>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</si>
  <si>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</si>
  <si>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</si>
  <si>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</si>
  <si>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</si>
  <si>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</si>
  <si>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</si>
  <si>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</si>
  <si>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</si>
  <si>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</si>
  <si>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</si>
  <si>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</si>
  <si>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</si>
  <si>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</si>
  <si>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</si>
  <si>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</si>
  <si>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</si>
  <si>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</si>
  <si>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</si>
  <si>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</si>
  <si>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</si>
  <si>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</si>
  <si>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</si>
  <si>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</si>
  <si>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</si>
  <si>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</si>
  <si>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</si>
  <si>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</si>
  <si>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</si>
  <si>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</si>
  <si>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</si>
  <si>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</si>
  <si>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</si>
  <si>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</si>
  <si>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</si>
  <si>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</si>
  <si>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</si>
  <si>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</si>
  <si>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</si>
  <si>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</si>
  <si>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</si>
  <si>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</si>
  <si>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</si>
  <si>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</si>
  <si>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</si>
  <si>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</si>
  <si>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</si>
  <si>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</si>
  <si>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</si>
  <si>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</si>
  <si>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</si>
  <si>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</si>
  <si>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</si>
  <si>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</si>
  <si>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</si>
  <si>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</si>
  <si>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</si>
  <si>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</si>
  <si>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</si>
  <si>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</si>
  <si>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</si>
  <si>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</si>
  <si>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</si>
  <si>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</si>
  <si>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</si>
  <si>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</si>
  <si>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</si>
  <si>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</si>
  <si>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</si>
  <si>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</si>
  <si>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</si>
  <si>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</si>
  <si>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</si>
  <si>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</si>
  <si>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</si>
  <si>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</si>
  <si>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</si>
  <si>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</si>
  <si>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</si>
  <si>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</si>
  <si>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</si>
  <si>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</si>
  <si>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</si>
  <si>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</si>
  <si>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</si>
  <si>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</si>
  <si>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</si>
  <si>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</si>
  <si>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</si>
  <si>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</si>
  <si>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</si>
  <si>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</si>
  <si>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</si>
  <si>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</si>
  <si>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</si>
  <si>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</si>
  <si>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</si>
  <si>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</si>
  <si>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</si>
  <si>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</si>
  <si>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</si>
  <si>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</si>
  <si>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</si>
  <si>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</si>
  <si>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</si>
  <si>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</si>
  <si>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</si>
  <si>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</si>
  <si>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</si>
  <si>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</si>
  <si>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</si>
  <si>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</si>
  <si>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</si>
  <si>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</si>
  <si>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</si>
  <si>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</si>
  <si>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</si>
  <si>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</si>
  <si>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</si>
  <si>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</si>
  <si>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</si>
  <si>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</si>
  <si>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</si>
  <si>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</si>
  <si>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</si>
  <si>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</si>
  <si>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</si>
  <si>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</si>
  <si>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</si>
  <si>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</si>
  <si>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</si>
  <si>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</si>
  <si>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</si>
  <si>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</si>
  <si>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</si>
  <si>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</si>
  <si>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</si>
  <si>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</si>
  <si>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</si>
  <si>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</si>
  <si>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</si>
  <si>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</si>
  <si>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</si>
  <si>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</si>
  <si>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</si>
  <si>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</si>
  <si>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</si>
  <si>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</si>
  <si>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</si>
  <si>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</si>
  <si>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</si>
  <si>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</si>
  <si>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</si>
  <si>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</si>
  <si>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</si>
  <si>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</si>
  <si>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</si>
  <si>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</si>
  <si>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</si>
  <si>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</si>
  <si>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</si>
  <si>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</si>
  <si>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</si>
  <si>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</si>
  <si>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</si>
  <si>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</si>
  <si>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</si>
  <si>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</si>
  <si>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</si>
  <si>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</si>
  <si>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</si>
  <si>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</si>
  <si>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</si>
  <si>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</si>
  <si>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</si>
  <si>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</si>
  <si>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</si>
  <si>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</si>
  <si>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</si>
  <si>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</si>
  <si>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</si>
  <si>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</si>
  <si>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</si>
  <si>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</si>
  <si>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</si>
  <si>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</si>
  <si>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</si>
  <si>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</si>
  <si>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</si>
  <si>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</si>
  <si>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</si>
  <si>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</si>
  <si>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</si>
  <si>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</si>
  <si>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</si>
  <si>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</si>
  <si>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</si>
  <si>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</si>
  <si>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</si>
  <si>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</si>
  <si>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</si>
  <si>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</si>
  <si>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</si>
  <si>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</si>
  <si>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</si>
  <si>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</si>
  <si>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</si>
  <si>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</si>
  <si>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</si>
  <si>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</si>
  <si>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</si>
  <si>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</si>
  <si>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</si>
  <si>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</si>
  <si>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</si>
  <si>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</si>
  <si>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</si>
  <si>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</si>
  <si>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</si>
  <si>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</si>
  <si>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</si>
  <si>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</si>
  <si>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</si>
  <si>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</si>
  <si>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</si>
  <si>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</si>
  <si>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</si>
  <si>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</si>
  <si>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</si>
  <si>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</si>
  <si>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</si>
  <si>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</si>
  <si>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</si>
  <si>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</si>
  <si>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</si>
  <si>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</si>
  <si>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</si>
  <si>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</si>
  <si>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</si>
  <si>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</si>
  <si>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</si>
  <si>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</si>
  <si>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</si>
  <si>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</si>
  <si>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</si>
  <si>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</si>
  <si>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</si>
  <si>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</si>
  <si>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</si>
  <si>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</si>
  <si>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</si>
  <si>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</si>
  <si>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</si>
  <si>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</si>
  <si>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</si>
  <si>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</si>
  <si>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</si>
  <si>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</si>
  <si>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</si>
  <si>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</si>
  <si>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</si>
  <si>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</si>
  <si>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</si>
  <si>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</si>
  <si>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</si>
  <si>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</si>
  <si>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</si>
  <si>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</si>
  <si>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</si>
  <si>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</si>
  <si>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</si>
  <si>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</si>
  <si>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</si>
  <si>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</si>
  <si>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</si>
  <si>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</si>
  <si>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</si>
  <si>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</si>
  <si>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</si>
  <si>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</si>
  <si>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</si>
  <si>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</si>
  <si>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</si>
  <si>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</si>
  <si>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</si>
  <si>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</si>
  <si>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</si>
  <si>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</si>
  <si>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</si>
  <si>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</si>
  <si>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</si>
  <si>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</si>
  <si>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</si>
  <si>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</si>
  <si>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</si>
  <si>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</si>
  <si>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</si>
  <si>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</si>
  <si>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</si>
  <si>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</si>
  <si>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</si>
  <si>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</si>
  <si>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</si>
  <si>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</si>
  <si>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</si>
  <si>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</si>
  <si>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</si>
  <si>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</si>
  <si>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</si>
  <si>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</si>
  <si>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</si>
  <si>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</si>
  <si>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</si>
  <si>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</si>
  <si>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</si>
  <si>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</si>
  <si>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</si>
  <si>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</si>
  <si>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</si>
  <si>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</si>
  <si>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</si>
  <si>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</si>
  <si>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</si>
  <si>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</si>
  <si>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</si>
  <si>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</si>
  <si>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</si>
  <si>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</si>
  <si>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</si>
  <si>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</si>
  <si>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</si>
  <si>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</si>
  <si>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</si>
  <si>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</si>
  <si>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</si>
  <si>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</si>
  <si>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</si>
  <si>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</si>
  <si>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</si>
  <si>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</si>
  <si>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</si>
  <si>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</si>
  <si>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</si>
  <si>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</si>
  <si>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</si>
  <si>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</si>
  <si>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</si>
  <si>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</si>
  <si>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</si>
  <si>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</si>
  <si>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</si>
  <si>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</si>
  <si>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</si>
  <si>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</si>
  <si>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</si>
  <si>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</si>
  <si>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</si>
  <si>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</si>
  <si>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</si>
  <si>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</si>
  <si>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</si>
  <si>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</si>
  <si>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</si>
  <si>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</si>
  <si>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</si>
  <si>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</si>
  <si>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</si>
  <si>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</si>
  <si>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</si>
  <si>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</si>
  <si>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</si>
  <si>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</si>
  <si>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</si>
  <si>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</si>
  <si>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</si>
  <si>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</si>
  <si>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</si>
  <si>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</si>
  <si>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</si>
  <si>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</si>
  <si>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</si>
  <si>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</si>
  <si>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</si>
  <si>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</si>
  <si>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</si>
  <si>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</si>
  <si>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</si>
  <si>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</si>
  <si>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</si>
  <si>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</si>
  <si>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</si>
  <si>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</si>
  <si>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</si>
  <si>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</si>
  <si>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</si>
  <si>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</si>
  <si>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</si>
  <si>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</si>
  <si>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</si>
  <si>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</si>
  <si>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</si>
  <si>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</si>
  <si>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</si>
  <si>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</si>
  <si>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</si>
  <si>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</si>
  <si>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</si>
  <si>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</si>
  <si>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</si>
  <si>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</si>
  <si>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</si>
  <si>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</si>
  <si>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</si>
  <si>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</si>
  <si>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</si>
  <si>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</si>
  <si>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</si>
  <si>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</si>
  <si>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</si>
  <si>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</si>
  <si>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</si>
  <si>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</si>
  <si>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</si>
  <si>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</si>
  <si>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</si>
  <si>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</si>
  <si>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</si>
  <si>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</si>
  <si>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</si>
  <si>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</si>
  <si>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</si>
  <si>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</si>
  <si>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</si>
  <si>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</si>
  <si>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</si>
  <si>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</si>
  <si>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</si>
  <si>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</si>
  <si>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</si>
  <si>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</si>
  <si>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</si>
  <si>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</si>
  <si>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</si>
  <si>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</si>
  <si>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</si>
  <si>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</si>
  <si>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</si>
  <si>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</si>
  <si>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</si>
  <si>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</si>
  <si>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</si>
  <si>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</si>
  <si>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</si>
  <si>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</si>
  <si>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</si>
  <si>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</si>
  <si>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</si>
  <si>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</si>
  <si>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</si>
  <si>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</si>
  <si>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</si>
  <si>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</si>
  <si>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</si>
  <si>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</si>
  <si>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</si>
  <si>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</si>
  <si>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</si>
  <si>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</si>
  <si>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</si>
  <si>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</si>
  <si>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</si>
  <si>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</si>
  <si>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</si>
  <si>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</si>
  <si>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</si>
  <si>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</si>
  <si>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</si>
  <si>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</si>
  <si>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</si>
  <si>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</si>
  <si>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</si>
  <si>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</si>
  <si>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</si>
  <si>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</si>
  <si>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</si>
  <si>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</si>
  <si>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</si>
  <si>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</si>
  <si>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</si>
  <si>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</si>
  <si>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</si>
  <si>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</si>
  <si>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</si>
  <si>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</si>
  <si>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</si>
  <si>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</si>
  <si>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</si>
  <si>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</si>
  <si>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</si>
  <si>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</si>
  <si>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</si>
  <si>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</si>
  <si>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</si>
  <si>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</si>
  <si>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</si>
  <si>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</si>
  <si>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</si>
  <si>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</si>
  <si>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</si>
  <si>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</si>
  <si>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</si>
  <si>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</si>
  <si>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</si>
  <si>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</si>
  <si>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</si>
  <si>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</si>
  <si>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</si>
  <si>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</si>
  <si>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</si>
  <si>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</si>
  <si>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</si>
  <si>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</si>
  <si>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</si>
  <si>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</si>
  <si>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</si>
  <si>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</si>
  <si>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</si>
  <si>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</si>
  <si>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</si>
  <si>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</si>
  <si>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</si>
  <si>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</si>
  <si>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</si>
  <si>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</si>
  <si>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</si>
  <si>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</si>
  <si>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</si>
  <si>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</si>
  <si>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</si>
  <si>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</si>
  <si>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</si>
  <si>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</si>
  <si>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</si>
  <si>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</si>
  <si>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</si>
  <si>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</si>
  <si>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</si>
  <si>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</si>
  <si>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</si>
  <si>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</si>
  <si>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</si>
  <si>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</si>
  <si>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</si>
  <si>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</si>
  <si>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</si>
  <si>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</si>
  <si>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</si>
  <si>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</si>
  <si>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</si>
  <si>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</si>
  <si>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</si>
  <si>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</si>
  <si>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</si>
  <si>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</si>
  <si>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</si>
  <si>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</si>
  <si>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</si>
  <si>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</si>
  <si>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</si>
  <si>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</si>
  <si>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</si>
  <si>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</si>
  <si>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</si>
  <si>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</si>
  <si>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</si>
  <si>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</si>
  <si>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</si>
  <si>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</si>
  <si>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</si>
  <si>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</si>
  <si>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</si>
  <si>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</si>
  <si>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</si>
  <si>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</si>
  <si>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</si>
  <si>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</si>
  <si>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</si>
  <si>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</si>
  <si>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</si>
  <si>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</si>
  <si>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</si>
  <si>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</si>
  <si>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</si>
  <si>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</si>
  <si>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</si>
  <si>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</si>
  <si>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</si>
  <si>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</si>
  <si>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</si>
  <si>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</si>
  <si>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</si>
  <si>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</si>
  <si>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</si>
  <si>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</si>
  <si>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</si>
  <si>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</si>
  <si>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</si>
  <si>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</si>
  <si>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</si>
  <si>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</si>
  <si>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</si>
  <si>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</si>
  <si>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</si>
  <si>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</si>
  <si>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</si>
  <si>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</si>
  <si>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</si>
  <si>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</si>
  <si>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</si>
  <si>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</si>
  <si>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</si>
  <si>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</si>
  <si>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</si>
  <si>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</si>
  <si>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</si>
  <si>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</si>
  <si>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</si>
  <si>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</si>
  <si>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</si>
  <si>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</si>
  <si>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</si>
  <si>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</si>
  <si>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</si>
  <si>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</si>
  <si>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</si>
  <si>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</si>
  <si>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</si>
  <si>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</si>
  <si>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</si>
  <si>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</si>
  <si>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</si>
  <si>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</si>
  <si>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</si>
  <si>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</si>
  <si>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</si>
  <si>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</si>
  <si>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</si>
  <si>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</si>
  <si>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</si>
  <si>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</si>
  <si>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</si>
  <si>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</si>
  <si>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</si>
  <si>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</si>
  <si>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</si>
  <si>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</si>
  <si>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</si>
  <si>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</si>
  <si>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</si>
  <si>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</si>
  <si>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</si>
  <si>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</si>
  <si>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</si>
  <si>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</si>
  <si>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</si>
  <si>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</si>
  <si>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</si>
  <si>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</si>
  <si>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</si>
  <si>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</si>
  <si>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</si>
  <si>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</si>
  <si>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</si>
  <si>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</si>
  <si>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</si>
  <si>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</si>
  <si>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</si>
  <si>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</si>
  <si>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</si>
  <si>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</si>
  <si>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</si>
  <si>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</si>
  <si>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</si>
  <si>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</si>
  <si>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</si>
  <si>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</si>
  <si>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</si>
  <si>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</si>
  <si>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</si>
  <si>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</si>
  <si>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</si>
  <si>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</si>
  <si>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</si>
  <si>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</si>
  <si>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</si>
  <si>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</si>
  <si>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</si>
  <si>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</si>
  <si>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</si>
  <si>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</si>
  <si>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</si>
  <si>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</si>
  <si>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</si>
  <si>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</si>
  <si>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</si>
  <si>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</si>
  <si>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</si>
  <si>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</si>
  <si>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</si>
  <si>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</si>
  <si>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</si>
  <si>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</si>
  <si>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</si>
  <si>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</si>
  <si>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</si>
  <si>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</si>
  <si>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</si>
  <si>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</si>
  <si>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</si>
  <si>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</si>
  <si>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</si>
  <si>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</si>
  <si>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</si>
  <si>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</si>
  <si>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</si>
  <si>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</si>
  <si>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</si>
  <si>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</si>
  <si>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</si>
  <si>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</si>
  <si>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</si>
  <si>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</si>
  <si>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</si>
  <si>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</si>
  <si>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</si>
  <si>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</si>
  <si>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</si>
  <si>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</si>
  <si>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</si>
  <si>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</si>
  <si>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</si>
  <si>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</si>
  <si>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</si>
  <si>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</si>
  <si>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</si>
  <si>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</si>
  <si>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</si>
  <si>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</si>
  <si>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</si>
  <si>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</si>
  <si>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</si>
  <si>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</si>
  <si>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</si>
  <si>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</si>
  <si>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</si>
  <si>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</si>
  <si>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</si>
  <si>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</si>
  <si>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</si>
  <si>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</si>
  <si>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</si>
  <si>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</si>
  <si>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</si>
  <si>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</si>
  <si>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</si>
  <si>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</si>
  <si>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</si>
  <si>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</si>
  <si>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</si>
  <si>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</si>
  <si>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</si>
  <si>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</si>
  <si>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</si>
  <si>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</si>
  <si>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</si>
  <si>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</si>
  <si>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</si>
  <si>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</si>
  <si>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</si>
  <si>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</si>
  <si>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</si>
  <si>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</si>
  <si>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</si>
  <si>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</si>
  <si>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</si>
  <si>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</si>
  <si>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</si>
  <si>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</si>
  <si>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</si>
  <si>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</si>
  <si>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</si>
  <si>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</si>
  <si>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</si>
  <si>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</si>
  <si>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</si>
  <si>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</si>
  <si>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</si>
  <si>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</si>
  <si>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</si>
  <si>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</si>
  <si>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</si>
  <si>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</si>
  <si>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</si>
  <si>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</si>
  <si>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</si>
  <si>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</si>
  <si>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</si>
  <si>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</si>
  <si>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</si>
  <si>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</si>
  <si>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</si>
  <si>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</si>
  <si>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</si>
  <si>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</si>
  <si>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</si>
  <si>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</si>
  <si>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</si>
  <si>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</si>
  <si>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</si>
  <si>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</si>
  <si>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</si>
  <si>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</si>
  <si>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</si>
  <si>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</si>
  <si>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</si>
  <si>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</si>
  <si>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</si>
  <si>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</si>
  <si>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</si>
  <si>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</si>
  <si>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</si>
  <si>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</si>
  <si>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</si>
  <si>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</si>
  <si>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</si>
  <si>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</si>
  <si>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</si>
  <si>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</si>
  <si>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</si>
  <si>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</si>
  <si>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</si>
  <si>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</si>
  <si>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</si>
  <si>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</si>
  <si>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</si>
  <si>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</si>
  <si>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</si>
  <si>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</si>
  <si>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</si>
  <si>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</si>
  <si>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</si>
  <si>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</si>
  <si>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</si>
  <si>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</si>
  <si>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</si>
  <si>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</si>
  <si>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</si>
  <si>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</si>
  <si>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</si>
  <si>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</si>
  <si>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</si>
  <si>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</si>
  <si>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</si>
  <si>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</si>
  <si>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</si>
  <si>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</si>
  <si>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</si>
  <si>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</si>
  <si>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</si>
  <si>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</si>
  <si>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</si>
  <si>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</si>
  <si>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</si>
  <si>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</si>
  <si>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</si>
  <si>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</si>
  <si>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</si>
  <si>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</si>
  <si>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</si>
  <si>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</si>
  <si>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</si>
  <si>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</si>
  <si>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</si>
  <si>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</si>
  <si>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</si>
  <si>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</si>
  <si>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</si>
  <si>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</si>
  <si>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</si>
  <si>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</si>
  <si>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</si>
  <si>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</si>
  <si>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</si>
  <si>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</si>
  <si>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</si>
  <si>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</si>
  <si>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</si>
  <si>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</si>
  <si>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</si>
  <si>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</si>
  <si>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</si>
  <si>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</si>
  <si>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</si>
  <si>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</si>
  <si>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</si>
  <si>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</si>
  <si>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</si>
  <si>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</si>
  <si>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</si>
  <si>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</si>
  <si>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</si>
  <si>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</si>
  <si>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</si>
  <si>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</si>
  <si>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</si>
  <si>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</si>
  <si>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</si>
  <si>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</si>
  <si>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</si>
  <si>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</si>
  <si>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</si>
  <si>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</si>
  <si>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</si>
  <si>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</si>
  <si>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</si>
  <si>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</si>
  <si>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</si>
  <si>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</si>
  <si>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</si>
  <si>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</si>
  <si>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</si>
  <si>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</si>
  <si>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</si>
  <si>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</si>
  <si>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</si>
  <si>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</si>
  <si>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</si>
  <si>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</si>
  <si>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</si>
  <si>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</si>
  <si>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</si>
  <si>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</si>
  <si>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</si>
  <si>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</si>
  <si>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</si>
  <si>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</si>
  <si>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</si>
  <si>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</si>
  <si>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</si>
  <si>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</si>
  <si>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</si>
  <si>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</si>
  <si>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</si>
  <si>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</si>
  <si>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</si>
  <si>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</si>
  <si>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</si>
  <si>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</si>
  <si>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</si>
  <si>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</si>
  <si>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</si>
  <si>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</si>
  <si>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</si>
  <si>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</si>
  <si>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</si>
  <si>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</si>
  <si>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</si>
  <si>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</si>
  <si>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</si>
  <si>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</si>
  <si>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</si>
  <si>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</si>
  <si>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</si>
  <si>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</si>
  <si>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</si>
  <si>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</si>
  <si>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</si>
  <si>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</si>
  <si>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</si>
  <si>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</si>
  <si>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</si>
  <si>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</si>
  <si>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</si>
  <si>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</si>
  <si>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</si>
  <si>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</si>
  <si>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</si>
  <si>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</si>
  <si>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</si>
  <si>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</si>
  <si>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</si>
  <si>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</si>
  <si>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</si>
  <si>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</si>
  <si>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</si>
  <si>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</si>
  <si>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</si>
  <si>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</si>
  <si>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</si>
  <si>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</si>
  <si>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</si>
  <si>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</si>
  <si>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</si>
  <si>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</si>
  <si>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</si>
  <si>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</si>
  <si>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</si>
  <si>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</si>
  <si>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</si>
  <si>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</si>
  <si>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</si>
  <si>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</si>
  <si>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</si>
  <si>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</si>
  <si>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</si>
  <si>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</si>
  <si>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</si>
  <si>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</si>
  <si>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</si>
  <si>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</si>
  <si>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</si>
  <si>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</si>
  <si>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</si>
  <si>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</si>
  <si>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</si>
  <si>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</si>
  <si>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</si>
  <si>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</si>
  <si>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</si>
  <si>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</si>
  <si>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</si>
  <si>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</si>
  <si>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</si>
  <si>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</si>
  <si>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</si>
  <si>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</si>
  <si>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</si>
  <si>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</si>
  <si>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</si>
  <si>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</si>
  <si>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</si>
  <si>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</si>
  <si>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</si>
  <si>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</si>
  <si>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</si>
  <si>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</si>
  <si>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</si>
  <si>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</si>
  <si>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</si>
  <si>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</si>
  <si>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</si>
  <si>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</si>
  <si>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</si>
  <si>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</si>
  <si>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</si>
  <si>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</si>
  <si>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</si>
  <si>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</si>
  <si>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</si>
  <si>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</si>
  <si>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</si>
  <si>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</si>
  <si>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</si>
  <si>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</si>
  <si>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</si>
  <si>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</si>
  <si>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</si>
  <si>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</si>
  <si>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</si>
  <si>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</si>
  <si>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</si>
  <si>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</si>
  <si>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</si>
  <si>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</si>
  <si>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</si>
  <si>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</si>
  <si>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</si>
  <si>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</si>
  <si>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</si>
  <si>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</si>
  <si>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</si>
  <si>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</si>
  <si>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</si>
  <si>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</si>
  <si>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</si>
  <si>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</si>
  <si>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</si>
  <si>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</si>
  <si>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</si>
  <si>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</si>
  <si>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</si>
  <si>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</si>
  <si>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</si>
  <si>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</si>
  <si>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</si>
  <si>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</si>
  <si>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</si>
  <si>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</si>
  <si>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</si>
  <si>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</si>
  <si>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</si>
  <si>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</si>
  <si>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</si>
  <si>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</si>
  <si>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</si>
  <si>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</si>
  <si>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</si>
  <si>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</si>
  <si>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</si>
  <si>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</si>
  <si>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</si>
  <si>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</si>
  <si>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</si>
  <si>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</si>
  <si>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</si>
  <si>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</si>
  <si>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</si>
  <si>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</si>
  <si>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</si>
  <si>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</si>
  <si>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</si>
  <si>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</si>
  <si>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</si>
  <si>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</si>
  <si>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</si>
  <si>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</si>
  <si>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</si>
  <si>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</si>
  <si>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</si>
  <si>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</si>
  <si>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</si>
  <si>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</si>
  <si>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</si>
  <si>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</si>
  <si>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</si>
  <si>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</si>
  <si>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</si>
  <si>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</si>
  <si>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</si>
  <si>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</si>
  <si>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</si>
  <si>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</si>
  <si>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</si>
  <si>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</si>
  <si>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</si>
  <si>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</si>
  <si>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</si>
  <si>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</si>
  <si>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</si>
  <si>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</si>
  <si>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</si>
  <si>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</si>
  <si>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</si>
  <si>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</si>
  <si>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</si>
  <si>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</si>
  <si>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</si>
  <si>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</si>
  <si>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</si>
  <si>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</si>
  <si>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</si>
  <si>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</si>
  <si>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</si>
  <si>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</si>
  <si>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</si>
  <si>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</si>
  <si>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</si>
  <si>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</si>
  <si>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</si>
  <si>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</si>
  <si>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</si>
  <si>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</si>
  <si>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</si>
  <si>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</si>
  <si>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</si>
  <si>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</si>
  <si>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</si>
  <si>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</si>
  <si>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</si>
  <si>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</si>
  <si>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</si>
  <si>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</si>
  <si>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</si>
  <si>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</si>
  <si>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</si>
  <si>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</si>
  <si>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</si>
  <si>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</si>
  <si>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</si>
  <si>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</si>
  <si>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</si>
  <si>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</si>
  <si>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</si>
  <si>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</si>
  <si>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</si>
  <si>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</si>
  <si>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</si>
  <si>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</si>
  <si>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</si>
  <si>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</si>
  <si>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</si>
  <si>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</si>
  <si>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</si>
  <si>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</si>
  <si>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</si>
  <si>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</si>
  <si>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</si>
  <si>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</si>
  <si>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</si>
  <si>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</si>
  <si>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</si>
  <si>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</si>
  <si>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</si>
  <si>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</si>
  <si>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</si>
  <si>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</si>
  <si>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</si>
  <si>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</si>
  <si>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</si>
  <si>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</si>
  <si>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</si>
  <si>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</si>
  <si>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</si>
  <si>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</si>
  <si>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</si>
  <si>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</si>
  <si>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</si>
  <si>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</si>
  <si>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</si>
  <si>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</si>
  <si>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</si>
  <si>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</si>
  <si>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</si>
  <si>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</si>
  <si>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</si>
  <si>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</si>
  <si>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</si>
  <si>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</si>
  <si>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</si>
  <si>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</si>
  <si>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</si>
  <si>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</si>
  <si>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</si>
  <si>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</si>
  <si>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</si>
  <si>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</si>
  <si>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</si>
  <si>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</si>
  <si>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</si>
  <si>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</si>
  <si>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</si>
  <si>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</si>
  <si>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</si>
  <si>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</si>
  <si>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</si>
  <si>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</si>
  <si>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</si>
  <si>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</si>
  <si>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</si>
  <si>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</si>
  <si>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</si>
  <si>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</si>
  <si>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</si>
  <si>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</si>
  <si>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</si>
  <si>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</si>
  <si>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</si>
  <si>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</si>
  <si>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</si>
  <si>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</si>
  <si>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</si>
  <si>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</si>
  <si>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</si>
  <si>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</si>
  <si>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</si>
  <si>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</si>
  <si>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</si>
  <si>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</si>
  <si>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</si>
  <si>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</si>
  <si>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</si>
  <si>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</si>
  <si>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</si>
  <si>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</si>
  <si>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</si>
  <si>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</si>
  <si>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</si>
  <si>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</si>
  <si>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</si>
  <si>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</si>
  <si>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</si>
  <si>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</si>
  <si>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</si>
  <si>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</si>
  <si>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</si>
  <si>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</si>
  <si>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</si>
  <si>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</si>
  <si>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</si>
  <si>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</si>
  <si>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</si>
  <si>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</si>
  <si>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</si>
  <si>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</si>
  <si>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</si>
  <si>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</si>
  <si>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</si>
  <si>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</si>
  <si>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</si>
  <si>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</si>
  <si>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</si>
  <si>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</si>
  <si>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</si>
  <si>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</si>
  <si>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</si>
  <si>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</si>
  <si>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</si>
  <si>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</si>
  <si>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</si>
  <si>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</si>
  <si>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</si>
  <si>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</si>
  <si>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</si>
  <si>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</si>
  <si>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</si>
  <si>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</si>
  <si>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</si>
  <si>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</si>
  <si>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</si>
  <si>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</si>
  <si>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</si>
  <si>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</si>
  <si>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</si>
  <si>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</si>
  <si>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</si>
  <si>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</si>
  <si>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</si>
  <si>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</si>
  <si>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</si>
  <si>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</si>
  <si>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</si>
  <si>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</si>
  <si>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</si>
  <si>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</si>
  <si>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</si>
  <si>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</si>
  <si>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</si>
  <si>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</si>
  <si>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</si>
  <si>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</si>
  <si>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</si>
  <si>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</si>
  <si>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</si>
  <si>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</si>
  <si>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</si>
  <si>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</si>
  <si>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</si>
  <si>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</si>
  <si>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</si>
  <si>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</si>
  <si>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</si>
  <si>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</si>
  <si>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</si>
  <si>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</si>
  <si>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</si>
  <si>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</si>
  <si>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</si>
  <si>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</si>
  <si>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</si>
  <si>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</si>
  <si>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</si>
  <si>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</si>
  <si>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</si>
  <si>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</si>
  <si>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</si>
  <si>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</si>
  <si>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</si>
  <si>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</si>
  <si>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</si>
  <si>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</si>
  <si>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</si>
  <si>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</si>
  <si>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</si>
  <si>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</si>
  <si>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</si>
  <si>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</si>
  <si>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</si>
  <si>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</si>
  <si>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</si>
  <si>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</si>
  <si>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</si>
  <si>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</si>
  <si>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</si>
  <si>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</si>
  <si>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</si>
  <si>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</si>
  <si>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</si>
  <si>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</si>
  <si>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</si>
  <si>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</si>
  <si>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</si>
  <si>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</si>
  <si>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</si>
  <si>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</si>
  <si>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</si>
  <si>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</si>
  <si>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</si>
  <si>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</si>
  <si>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</si>
  <si>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</si>
  <si>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</si>
  <si>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</si>
  <si>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</si>
  <si>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</si>
  <si>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</si>
  <si>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</si>
  <si>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</si>
  <si>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</si>
  <si>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</si>
  <si>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</si>
  <si>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</si>
  <si>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</si>
  <si>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</si>
  <si>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</si>
  <si>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</si>
  <si>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</si>
  <si>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</si>
  <si>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</si>
  <si>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</si>
  <si>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</si>
  <si>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</si>
  <si>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</si>
  <si>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</si>
  <si>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</si>
  <si>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</si>
  <si>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</si>
  <si>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</si>
  <si>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</si>
  <si>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</si>
  <si>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</si>
  <si>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</si>
  <si>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</si>
  <si>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</si>
  <si>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</si>
  <si>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</si>
  <si>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</si>
  <si>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</si>
  <si>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</si>
  <si>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</si>
  <si>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</si>
  <si>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</si>
  <si>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</si>
  <si>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</si>
  <si>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</si>
  <si>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</si>
  <si>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</si>
  <si>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</si>
  <si>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</si>
  <si>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</si>
  <si>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</si>
  <si>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</si>
  <si>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</si>
  <si>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</si>
  <si>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</si>
  <si>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</si>
  <si>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</si>
  <si>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</si>
  <si>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</si>
  <si>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</si>
  <si>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</si>
  <si>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</si>
  <si>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</si>
  <si>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</si>
  <si>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</si>
  <si>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</si>
  <si>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</si>
  <si>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</si>
  <si>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</si>
  <si>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</si>
  <si>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</si>
  <si>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</si>
  <si>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</si>
  <si>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</si>
  <si>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</si>
  <si>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</si>
  <si>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</si>
  <si>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</si>
  <si>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</si>
  <si>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</si>
  <si>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</si>
  <si>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</si>
  <si>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</si>
  <si>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</si>
  <si>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</si>
  <si>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</si>
  <si>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</si>
  <si>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</si>
  <si>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</si>
  <si>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</si>
  <si>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</si>
  <si>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</si>
  <si>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</si>
  <si>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</si>
  <si>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</si>
  <si>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</si>
  <si>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</si>
  <si>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</si>
  <si>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</si>
  <si>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</si>
  <si>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</si>
  <si>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</si>
  <si>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</si>
  <si>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</si>
  <si>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</si>
  <si>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</si>
  <si>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</si>
  <si>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</si>
  <si>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</si>
  <si>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</si>
  <si>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</si>
  <si>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</si>
  <si>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</si>
  <si>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</si>
  <si>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</si>
  <si>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</si>
  <si>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</si>
  <si>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</si>
  <si>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</si>
  <si>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</si>
  <si>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</si>
  <si>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</si>
  <si>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</si>
  <si>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</si>
  <si>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</si>
  <si>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</si>
  <si>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</si>
  <si>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</si>
  <si>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</si>
  <si>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</si>
  <si>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</si>
  <si>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</si>
  <si>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</si>
  <si>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</si>
  <si>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</si>
  <si>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</si>
  <si>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</si>
  <si>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</si>
  <si>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</si>
  <si>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</si>
  <si>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</si>
  <si>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</si>
  <si>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</si>
  <si>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</si>
  <si>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</si>
  <si>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</si>
  <si>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</si>
  <si>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</si>
  <si>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</si>
  <si>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</si>
  <si>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</si>
  <si>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</si>
  <si>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</si>
  <si>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</si>
  <si>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</si>
  <si>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</si>
  <si>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</si>
  <si>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</si>
  <si>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</si>
  <si>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</si>
  <si>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</si>
  <si>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</si>
  <si>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</si>
  <si>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</si>
  <si>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</si>
  <si>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</si>
  <si>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</si>
  <si>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</si>
  <si>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</si>
  <si>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</si>
  <si>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</si>
  <si>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</si>
  <si>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</si>
  <si>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</si>
  <si>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</si>
  <si>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</si>
  <si>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</si>
  <si>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</si>
  <si>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</si>
  <si>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</si>
  <si>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</si>
  <si>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</si>
  <si>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</si>
  <si>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</si>
  <si>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</si>
  <si>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</si>
  <si>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</si>
  <si>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</si>
  <si>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</si>
  <si>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</si>
  <si>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</si>
  <si>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</si>
  <si>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</si>
  <si>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</si>
  <si>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</si>
  <si>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</si>
  <si>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</si>
  <si>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</si>
  <si>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</si>
  <si>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</si>
  <si>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</si>
  <si>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</si>
  <si>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</si>
  <si>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</si>
  <si>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</si>
  <si>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</si>
  <si>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</si>
  <si>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</si>
  <si>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</si>
  <si>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</si>
  <si>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</si>
  <si>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</si>
  <si>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</si>
  <si>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</si>
  <si>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</si>
  <si>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</si>
  <si>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</si>
  <si>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</si>
  <si>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</si>
  <si>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</si>
  <si>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</si>
  <si>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</si>
  <si>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</si>
  <si>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</si>
  <si>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</si>
  <si>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</si>
  <si>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</si>
  <si>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</si>
  <si>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</si>
  <si>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</si>
  <si>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</si>
  <si>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</si>
  <si>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</si>
  <si>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</si>
  <si>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</si>
  <si>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</si>
  <si>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</si>
  <si>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</si>
  <si>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</si>
  <si>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</si>
  <si>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</si>
  <si>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</si>
  <si>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</si>
  <si>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</si>
  <si>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</si>
  <si>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</si>
  <si>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</si>
  <si>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</si>
  <si>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</si>
  <si>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</si>
  <si>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</si>
  <si>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</si>
  <si>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</si>
  <si>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</si>
  <si>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</si>
  <si>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</si>
  <si>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</si>
  <si>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</si>
  <si>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</si>
  <si>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</si>
  <si>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</si>
  <si>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</si>
  <si>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</si>
  <si>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</si>
  <si>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</si>
  <si>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</si>
  <si>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</si>
  <si>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</si>
  <si>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</si>
  <si>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</si>
  <si>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</si>
  <si>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</si>
  <si>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</si>
  <si>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</si>
  <si>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</si>
  <si>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</si>
  <si>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</si>
  <si>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</si>
  <si>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</si>
  <si>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</si>
  <si>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</si>
  <si>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</si>
  <si>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</si>
  <si>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</si>
  <si>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</si>
  <si>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</si>
  <si>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</si>
  <si>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</si>
  <si>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</si>
  <si>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</si>
  <si>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</si>
  <si>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</si>
  <si>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</si>
  <si>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</si>
  <si>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</si>
  <si>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</si>
  <si>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</si>
  <si>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</si>
  <si>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</si>
  <si>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</si>
  <si>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</si>
  <si>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</si>
  <si>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</si>
  <si>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</si>
  <si>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</si>
  <si>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</si>
  <si>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</si>
  <si>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</si>
  <si>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</si>
  <si>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</si>
  <si>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</si>
  <si>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</si>
  <si>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</si>
  <si>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</si>
  <si>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</si>
  <si>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</si>
  <si>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</si>
  <si>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</si>
  <si>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</si>
  <si>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</si>
  <si>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</si>
  <si>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</si>
  <si>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</si>
  <si>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</si>
  <si>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</si>
  <si>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</si>
  <si>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</si>
  <si>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</si>
  <si>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</si>
  <si>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</si>
  <si>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</si>
  <si>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</si>
  <si>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</si>
  <si>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</si>
  <si>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</si>
  <si>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</si>
  <si>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</si>
  <si>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</si>
  <si>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</si>
  <si>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</si>
  <si>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</si>
  <si>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</si>
  <si>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</si>
  <si>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</si>
  <si>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</si>
  <si>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</si>
  <si>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</si>
  <si>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</si>
  <si>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</si>
  <si>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</si>
  <si>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</si>
  <si>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</si>
  <si>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</si>
  <si>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</si>
  <si>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</si>
  <si>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</si>
  <si>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</si>
  <si>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</si>
  <si>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</si>
  <si>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</si>
  <si>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</si>
  <si>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</si>
  <si>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</si>
  <si>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</si>
  <si>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</si>
  <si>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</si>
  <si>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</si>
  <si>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</si>
  <si>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</si>
  <si>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</si>
  <si>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</si>
  <si>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</si>
  <si>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</si>
  <si>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</si>
  <si>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</si>
  <si>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</si>
  <si>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</si>
  <si>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</si>
  <si>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</si>
  <si>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</si>
  <si>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</si>
  <si>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</si>
  <si>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</si>
  <si>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</si>
  <si>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</si>
  <si>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</si>
  <si>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</si>
  <si>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</si>
  <si>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</si>
  <si>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</si>
  <si>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</si>
  <si>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</si>
  <si>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</si>
  <si>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</si>
  <si>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</si>
  <si>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</si>
  <si>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</si>
  <si>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</si>
  <si>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</si>
  <si>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</si>
  <si>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</si>
  <si>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</si>
  <si>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</si>
  <si>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</si>
  <si>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</si>
  <si>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</si>
  <si>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</si>
  <si>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</si>
  <si>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</si>
  <si>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</si>
  <si>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</si>
  <si>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</si>
  <si>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</si>
  <si>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</si>
  <si>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</si>
  <si>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</si>
  <si>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</si>
  <si>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</si>
  <si>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</si>
  <si>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</si>
  <si>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</si>
  <si>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</si>
  <si>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</si>
  <si>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</si>
  <si>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</si>
  <si>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</si>
  <si>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</si>
  <si>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</si>
  <si>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</si>
  <si>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</si>
  <si>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</si>
  <si>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</si>
  <si>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</si>
  <si>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</si>
  <si>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</si>
  <si>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</si>
  <si>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</si>
  <si>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</si>
  <si>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</si>
  <si>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</si>
  <si>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</si>
  <si>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</si>
  <si>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</si>
  <si>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</si>
  <si>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</si>
  <si>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</si>
  <si>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</si>
  <si>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</si>
  <si>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</si>
  <si>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</si>
  <si>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</si>
  <si>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</si>
  <si>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</si>
  <si>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</si>
  <si>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</si>
  <si>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</si>
  <si>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</si>
  <si>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</si>
  <si>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</si>
  <si>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</si>
  <si>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</si>
  <si>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</si>
  <si>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</si>
  <si>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</si>
  <si>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</si>
  <si>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</si>
  <si>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</si>
  <si>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</si>
  <si>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</si>
  <si>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</si>
  <si>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</si>
  <si>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</si>
  <si>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</si>
  <si>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</si>
  <si>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</si>
  <si>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</si>
  <si>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</si>
  <si>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</si>
  <si>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</si>
  <si>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</si>
  <si>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</si>
  <si>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</si>
  <si>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</si>
  <si>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</si>
  <si>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</si>
  <si>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</si>
  <si>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</si>
  <si>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</si>
  <si>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</si>
  <si>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</si>
  <si>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</si>
  <si>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</si>
  <si>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</si>
  <si>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</si>
  <si>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</si>
  <si>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</si>
  <si>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</si>
  <si>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</si>
  <si>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</si>
  <si>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</si>
  <si>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</si>
  <si>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</si>
  <si>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</si>
  <si>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</si>
  <si>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</si>
  <si>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</si>
  <si>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</si>
  <si>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</si>
  <si>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</si>
  <si>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</si>
  <si>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</si>
  <si>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</si>
  <si>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</si>
  <si>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</si>
  <si>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</si>
  <si>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</si>
  <si>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</si>
  <si>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</si>
  <si>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</si>
  <si>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</si>
  <si>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</si>
  <si>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</si>
  <si>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</si>
  <si>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</si>
  <si>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</si>
  <si>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</si>
  <si>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</si>
  <si>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</si>
  <si>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</si>
  <si>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</si>
  <si>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</si>
  <si>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</si>
  <si>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</si>
  <si>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</si>
  <si>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</si>
  <si>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</si>
  <si>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</si>
  <si>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</si>
  <si>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</si>
  <si>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</si>
  <si>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</si>
  <si>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</si>
  <si>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</si>
  <si>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</si>
  <si>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</si>
  <si>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</si>
  <si>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</si>
  <si>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</si>
  <si>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</si>
  <si>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</si>
  <si>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</si>
  <si>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</si>
  <si>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</si>
  <si>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</si>
  <si>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</si>
  <si>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</si>
  <si>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</si>
  <si>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</si>
  <si>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</si>
  <si>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</si>
  <si>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</si>
  <si>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</si>
  <si>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</si>
  <si>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</si>
  <si>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</si>
  <si>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</si>
  <si>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</si>
  <si>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</si>
  <si>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</si>
  <si>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</si>
  <si>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</si>
  <si>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</si>
  <si>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</si>
  <si>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</si>
  <si>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</si>
  <si>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</si>
  <si>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</si>
  <si>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</si>
  <si>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</si>
  <si>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</si>
  <si>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</si>
  <si>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</si>
  <si>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</si>
  <si>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</si>
  <si>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</si>
  <si>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</si>
  <si>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</si>
  <si>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</si>
  <si>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</si>
  <si>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</si>
  <si>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</si>
  <si>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</si>
  <si>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</si>
  <si>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</si>
  <si>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</si>
  <si>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</si>
  <si>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</si>
  <si>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</si>
  <si>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</si>
  <si>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</si>
  <si>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</si>
  <si>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</si>
  <si>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</si>
  <si>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</si>
  <si>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</si>
  <si>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</si>
  <si>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</si>
  <si>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</si>
  <si>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</si>
  <si>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</si>
  <si>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</si>
  <si>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</si>
  <si>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</si>
  <si>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</si>
  <si>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</si>
  <si>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</si>
  <si>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</si>
  <si>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</si>
  <si>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</si>
  <si>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</si>
  <si>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</si>
  <si>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</si>
  <si>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</si>
  <si>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</si>
  <si>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</si>
  <si>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</si>
  <si>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</si>
  <si>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</si>
  <si>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</si>
  <si>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</si>
  <si>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</si>
  <si>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</si>
  <si>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</si>
  <si>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</si>
  <si>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</si>
  <si>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</si>
  <si>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</si>
  <si>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</si>
  <si>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</si>
  <si>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</si>
  <si>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</si>
  <si>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</si>
  <si>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</si>
  <si>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</si>
  <si>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</si>
  <si>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</si>
  <si>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</si>
  <si>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</si>
  <si>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</si>
  <si>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</si>
  <si>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</si>
  <si>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</si>
  <si>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</si>
  <si>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</si>
  <si>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</si>
  <si>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</si>
  <si>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</si>
  <si>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</si>
  <si>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</si>
  <si>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</si>
  <si>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</si>
  <si>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</si>
  <si>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</si>
  <si>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</si>
  <si>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</si>
  <si>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</si>
  <si>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</si>
  <si>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</si>
  <si>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</si>
  <si>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</si>
  <si>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</si>
  <si>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</si>
  <si>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</si>
  <si>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</si>
  <si>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</si>
  <si>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</si>
  <si>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</si>
  <si>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</si>
  <si>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</si>
  <si>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</si>
  <si>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</si>
  <si>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</si>
  <si>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</si>
  <si>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</si>
  <si>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</si>
  <si>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</si>
  <si>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</si>
  <si>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</si>
  <si>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</si>
  <si>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</si>
  <si>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</si>
  <si>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</si>
  <si>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</si>
  <si>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</si>
  <si>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</si>
  <si>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</si>
  <si>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</si>
  <si>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</si>
  <si>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</si>
  <si>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</si>
  <si>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</si>
  <si>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</si>
  <si>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</si>
  <si>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</si>
  <si>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</si>
  <si>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</si>
  <si>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</si>
  <si>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</si>
  <si>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</si>
  <si>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</si>
  <si>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</si>
  <si>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</si>
  <si>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</si>
  <si>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</si>
  <si>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</si>
  <si>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</si>
  <si>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</si>
  <si>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</si>
  <si>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</si>
  <si>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</si>
  <si>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</si>
  <si>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</si>
  <si>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</si>
  <si>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</si>
  <si>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</si>
  <si>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</si>
  <si>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</si>
  <si>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</si>
  <si>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</si>
  <si>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</si>
  <si>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</si>
  <si>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</si>
  <si>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</si>
  <si>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</si>
  <si>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</si>
  <si>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</si>
  <si>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</si>
  <si>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</si>
  <si>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</si>
  <si>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</si>
  <si>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</si>
  <si>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</si>
  <si>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</si>
  <si>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</si>
  <si>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</si>
  <si>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</si>
  <si>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</si>
  <si>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</si>
  <si>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</si>
  <si>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</si>
  <si>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</si>
  <si>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</si>
  <si>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</si>
  <si>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</si>
  <si>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</si>
  <si>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</si>
  <si>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</si>
  <si>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</si>
  <si>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</si>
  <si>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</si>
  <si>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</si>
  <si>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</si>
  <si>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</si>
  <si>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</si>
  <si>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</si>
  <si>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</si>
  <si>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</si>
  <si>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</si>
  <si>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</si>
  <si>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</si>
  <si>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</si>
  <si>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</si>
  <si>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</si>
  <si>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</si>
  <si>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</si>
  <si>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</si>
  <si>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</si>
  <si>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</si>
  <si>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</si>
  <si>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</si>
  <si>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</si>
  <si>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</si>
  <si>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</si>
  <si>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</si>
  <si>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</si>
  <si>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</si>
  <si>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</si>
  <si>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</si>
  <si>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</si>
  <si>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</si>
  <si>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</si>
  <si>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</si>
  <si>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</si>
  <si>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</si>
  <si>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</si>
  <si>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</si>
  <si>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</si>
  <si>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</si>
  <si>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</si>
  <si>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</si>
  <si>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</si>
  <si>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</si>
  <si>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</si>
  <si>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</si>
  <si>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</si>
  <si>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</si>
  <si>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</si>
  <si>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</si>
  <si>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</si>
  <si>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</si>
  <si>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</si>
  <si>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</si>
  <si>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</si>
  <si>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</si>
  <si>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</si>
  <si>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</si>
  <si>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</si>
  <si>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</si>
  <si>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</si>
  <si>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</si>
  <si>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</si>
  <si>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</si>
  <si>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</si>
  <si>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</si>
  <si>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</si>
  <si>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</si>
  <si>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</si>
  <si>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</si>
  <si>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</si>
  <si>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</si>
  <si>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</si>
  <si>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</si>
  <si>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</si>
  <si>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</si>
  <si>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</si>
  <si>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</si>
  <si>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</si>
  <si>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</si>
  <si>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</si>
  <si>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</si>
  <si>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</si>
  <si>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</si>
  <si>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</si>
  <si>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</si>
  <si>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</si>
  <si>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</si>
  <si>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</si>
  <si>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</si>
  <si>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</si>
  <si>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</si>
  <si>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</si>
  <si>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</si>
  <si>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</si>
  <si>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</si>
  <si>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</si>
  <si>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</si>
  <si>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</si>
  <si>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</si>
  <si>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</si>
  <si>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</si>
  <si>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</si>
  <si>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</si>
  <si>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</si>
  <si>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</si>
  <si>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</si>
  <si>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</si>
  <si>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</si>
  <si>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</si>
  <si>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</si>
  <si>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</si>
  <si>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</si>
  <si>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</si>
  <si>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</si>
  <si>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</si>
  <si>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</si>
  <si>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</si>
  <si>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</si>
  <si>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</si>
  <si>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</si>
  <si>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</si>
  <si>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</si>
  <si>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</si>
  <si>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</si>
  <si>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</si>
  <si>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</si>
  <si>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</si>
  <si>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</si>
  <si>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</si>
  <si>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</si>
  <si>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</si>
  <si>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</si>
  <si>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</si>
  <si>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</si>
  <si>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</si>
  <si>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</si>
  <si>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</si>
  <si>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</si>
  <si>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</si>
  <si>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</si>
  <si>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</si>
  <si>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</si>
  <si>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</si>
  <si>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</si>
  <si>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</si>
  <si>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</si>
  <si>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</si>
  <si>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</si>
  <si>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</si>
  <si>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</si>
  <si>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</si>
  <si>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</si>
  <si>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</si>
  <si>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</si>
  <si>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</si>
  <si>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</si>
  <si>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</si>
  <si>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</si>
  <si>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</si>
  <si>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</si>
  <si>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</si>
  <si>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</si>
  <si>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</si>
  <si>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</si>
  <si>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</si>
  <si>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</si>
  <si>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</si>
  <si>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</si>
  <si>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</si>
  <si>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</si>
  <si>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</si>
  <si>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</si>
  <si>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</si>
  <si>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</si>
  <si>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</si>
  <si>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</si>
  <si>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</si>
  <si>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</si>
  <si>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</si>
  <si>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</si>
  <si>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</si>
  <si>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</si>
  <si>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</si>
  <si>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</si>
  <si>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</si>
  <si>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</si>
  <si>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</si>
  <si>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</si>
  <si>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</si>
  <si>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</si>
  <si>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</si>
  <si>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</si>
  <si>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</si>
  <si>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</si>
  <si>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</si>
  <si>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</si>
  <si>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</si>
  <si>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</si>
  <si>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</si>
  <si>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</si>
  <si>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</si>
  <si>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</si>
  <si>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</si>
  <si>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</si>
  <si>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</si>
  <si>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</si>
  <si>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</si>
  <si>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</si>
  <si>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</si>
  <si>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</si>
  <si>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</si>
  <si>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</si>
  <si>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</si>
  <si>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</si>
  <si>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</si>
  <si>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</si>
  <si>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</si>
  <si>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</si>
  <si>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</si>
  <si>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</si>
  <si>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</si>
  <si>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</si>
  <si>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</si>
  <si>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</si>
  <si>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</si>
  <si>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</si>
  <si>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</si>
  <si>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</si>
  <si>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</si>
  <si>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</si>
  <si>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</si>
  <si>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</si>
  <si>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</si>
  <si>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</si>
  <si>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</si>
  <si>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</si>
  <si>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</si>
  <si>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</si>
  <si>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</si>
  <si>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</si>
  <si>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</si>
  <si>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</si>
  <si>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</si>
  <si>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</si>
  <si>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</si>
  <si>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</si>
  <si>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</si>
  <si>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</si>
  <si>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</si>
  <si>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</si>
  <si>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</si>
  <si>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</si>
  <si>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</si>
  <si>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</si>
  <si>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</si>
  <si>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</si>
  <si>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</si>
  <si>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</si>
  <si>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</si>
  <si>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</si>
  <si>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</si>
  <si>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</si>
  <si>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</si>
  <si>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</si>
  <si>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</si>
  <si>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</si>
  <si>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</si>
  <si>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</si>
  <si>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</si>
  <si>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</si>
  <si>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</si>
  <si>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</si>
  <si>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</si>
  <si>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</si>
  <si>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</si>
  <si>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</si>
  <si>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</si>
  <si>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</si>
  <si>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</si>
  <si>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</si>
  <si>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</si>
  <si>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</si>
  <si>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</si>
  <si>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</si>
  <si>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</si>
  <si>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</si>
  <si>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</si>
  <si>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</si>
  <si>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</si>
  <si>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</si>
  <si>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</si>
  <si>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</si>
  <si>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</si>
  <si>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</si>
  <si>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</si>
  <si>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</si>
  <si>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</si>
  <si>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</si>
  <si>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</si>
  <si>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</si>
  <si>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</si>
  <si>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</si>
  <si>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</si>
  <si>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</si>
  <si>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</si>
  <si>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</si>
  <si>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</si>
  <si>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</si>
  <si>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</si>
  <si>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</si>
  <si>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</si>
  <si>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</si>
  <si>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</si>
  <si>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</si>
  <si>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</si>
  <si>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</si>
  <si>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</si>
  <si>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</si>
  <si>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</si>
  <si>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</si>
  <si>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</si>
  <si>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</si>
  <si>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</si>
  <si>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</si>
  <si>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</si>
  <si>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</si>
  <si>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</si>
  <si>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</si>
  <si>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</si>
  <si>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</si>
  <si>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</si>
  <si>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</si>
  <si>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</si>
  <si>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</si>
  <si>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</si>
  <si>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</si>
  <si>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</si>
  <si>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</si>
  <si>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</si>
  <si>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</si>
  <si>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</si>
  <si>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</si>
  <si>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</si>
  <si>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</si>
  <si>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</si>
  <si>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</si>
  <si>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</si>
  <si>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</si>
  <si>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</si>
  <si>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</si>
  <si>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</si>
  <si>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</si>
  <si>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</si>
  <si>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</si>
  <si>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</si>
  <si>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</si>
  <si>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</si>
  <si>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</si>
  <si>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</si>
  <si>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</si>
  <si>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</si>
  <si>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</si>
  <si>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</si>
  <si>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</si>
  <si>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</si>
  <si>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</si>
  <si>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</si>
  <si>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</si>
  <si>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</si>
  <si>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</si>
  <si>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</si>
  <si>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</si>
  <si>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</si>
  <si>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</si>
  <si>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</si>
  <si>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</si>
  <si>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</si>
  <si>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</si>
  <si>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</si>
  <si>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</si>
  <si>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</si>
  <si>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</si>
  <si>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</si>
  <si>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</si>
  <si>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</si>
  <si>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</si>
  <si>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</si>
  <si>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</si>
  <si>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</si>
  <si>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</si>
  <si>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</si>
  <si>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</si>
  <si>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</si>
  <si>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</si>
  <si>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</si>
  <si>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</si>
  <si>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</si>
  <si>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</si>
  <si>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</si>
  <si>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</si>
  <si>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</si>
  <si>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</si>
  <si>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</si>
  <si>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</si>
  <si>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</si>
  <si>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</si>
  <si>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</si>
  <si>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</si>
  <si>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</si>
  <si>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</si>
  <si>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</si>
  <si>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</si>
  <si>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</si>
  <si>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</si>
  <si>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</si>
  <si>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</si>
  <si>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</si>
  <si>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</si>
  <si>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</si>
  <si>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</si>
  <si>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</si>
  <si>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</si>
  <si>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</si>
  <si>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</si>
  <si>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</si>
  <si>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</si>
  <si>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</si>
  <si>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</si>
  <si>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</si>
  <si>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</si>
  <si>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</si>
  <si>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</si>
  <si>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</si>
  <si>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</si>
  <si>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</si>
  <si>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</si>
  <si>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</si>
  <si>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</si>
  <si>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</si>
  <si>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</si>
  <si>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</si>
  <si>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</si>
  <si>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</si>
  <si>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</si>
  <si>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</si>
  <si>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</si>
  <si>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</si>
  <si>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</si>
  <si>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</si>
  <si>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</si>
  <si>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</si>
  <si>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</si>
  <si>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</si>
  <si>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</si>
  <si>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</si>
  <si>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</si>
  <si>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</si>
  <si>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</si>
  <si>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</si>
  <si>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</si>
  <si>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</si>
  <si>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</si>
  <si>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</si>
  <si>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</si>
  <si>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</si>
  <si>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</si>
  <si>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</si>
  <si>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</si>
  <si>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</si>
  <si>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</si>
  <si>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</si>
  <si>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</si>
  <si>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</si>
  <si>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</si>
  <si>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</si>
  <si>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</si>
  <si>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</si>
  <si>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</si>
  <si>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</si>
  <si>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</si>
  <si>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</si>
  <si>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</si>
  <si>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</si>
  <si>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</si>
  <si>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</si>
  <si>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</si>
  <si>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</si>
  <si>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</si>
  <si>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</si>
  <si>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</si>
  <si>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</si>
  <si>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</si>
  <si>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</si>
  <si>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</si>
  <si>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</si>
  <si>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</si>
  <si>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</si>
  <si>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</si>
  <si>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</si>
  <si>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</si>
  <si>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</si>
  <si>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</si>
  <si>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</si>
  <si>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</si>
  <si>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</si>
  <si>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</si>
  <si>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</si>
  <si>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</si>
  <si>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</si>
  <si>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</si>
  <si>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</si>
  <si>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</si>
  <si>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</si>
  <si>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</si>
  <si>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</si>
  <si>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</si>
  <si>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</si>
  <si>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</si>
  <si>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</si>
  <si>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</si>
  <si>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</si>
  <si>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</si>
  <si>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</si>
  <si>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</si>
  <si>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</si>
  <si>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</si>
  <si>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</si>
  <si>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</si>
  <si>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</si>
  <si>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</si>
  <si>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</si>
  <si>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</si>
  <si>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</si>
  <si>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</si>
  <si>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</si>
  <si>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</si>
  <si>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</si>
  <si>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</si>
  <si>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</si>
  <si>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</si>
  <si>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</si>
  <si>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</si>
  <si>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</si>
  <si>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</si>
  <si>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</si>
  <si>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</si>
  <si>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</si>
  <si>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</si>
  <si>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</si>
  <si>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</si>
  <si>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</si>
  <si>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</si>
  <si>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</si>
  <si>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</si>
  <si>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</si>
  <si>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</si>
  <si>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</si>
  <si>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</si>
  <si>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</si>
  <si>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</si>
  <si>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</si>
  <si>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</si>
  <si>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</si>
  <si>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</si>
  <si>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</si>
  <si>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</si>
  <si>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</si>
  <si>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</si>
  <si>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</si>
  <si>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</si>
  <si>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</si>
  <si>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</si>
  <si>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</si>
  <si>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</si>
  <si>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</si>
  <si>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</si>
  <si>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</si>
  <si>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</si>
  <si>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</si>
  <si>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</si>
  <si>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</si>
  <si>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</si>
  <si>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</si>
  <si>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</si>
  <si>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</si>
  <si>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</si>
  <si>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</si>
  <si>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</si>
  <si>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</si>
  <si>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</si>
  <si>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</si>
  <si>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</si>
  <si>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</si>
  <si>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</si>
  <si>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</si>
  <si>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</si>
  <si>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</si>
  <si>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</si>
  <si>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</si>
  <si>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</si>
  <si>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</si>
  <si>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</si>
  <si>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</si>
  <si>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</si>
  <si>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</si>
  <si>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</si>
  <si>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</si>
  <si>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</si>
  <si>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</si>
  <si>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</si>
  <si>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</si>
  <si>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</si>
  <si>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</si>
  <si>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</si>
  <si>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</si>
  <si>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</si>
  <si>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</si>
  <si>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</si>
  <si>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</si>
  <si>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</si>
  <si>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</si>
  <si>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</si>
  <si>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</si>
  <si>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</si>
  <si>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</si>
  <si>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</si>
  <si>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</si>
  <si>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</si>
  <si>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</si>
  <si>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</si>
  <si>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</si>
  <si>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</si>
  <si>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</si>
  <si>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</si>
  <si>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</si>
  <si>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</si>
  <si>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</si>
  <si>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</si>
  <si>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</si>
  <si>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</si>
  <si>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</si>
  <si>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</si>
  <si>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</si>
  <si>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</si>
  <si>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</si>
  <si>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</si>
  <si>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</si>
  <si>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</si>
  <si>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</si>
  <si>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</si>
  <si>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</si>
  <si>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</si>
  <si>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</si>
  <si>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</si>
  <si>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</si>
  <si>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</si>
  <si>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</si>
  <si>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</si>
  <si>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</si>
  <si>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</si>
  <si>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</si>
  <si>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</si>
  <si>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</si>
  <si>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</si>
  <si>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</si>
  <si>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</si>
  <si>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</si>
  <si>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</si>
  <si>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</si>
  <si>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</si>
  <si>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</si>
  <si>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</si>
  <si>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</si>
  <si>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</si>
  <si>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</si>
  <si>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</si>
  <si>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</si>
  <si>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</si>
  <si>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</si>
  <si>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</si>
  <si>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</si>
  <si>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</si>
  <si>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</si>
  <si>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</si>
  <si>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</si>
  <si>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</si>
  <si>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</si>
  <si>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</si>
  <si>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</si>
  <si>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</si>
  <si>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</si>
  <si>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</si>
  <si>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</si>
  <si>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</si>
  <si>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</si>
  <si>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</si>
  <si>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</si>
  <si>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</si>
  <si>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</si>
  <si>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</si>
  <si>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</si>
  <si>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</si>
  <si>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</si>
  <si>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</si>
  <si>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</si>
  <si>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</si>
  <si>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</si>
  <si>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</si>
  <si>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</si>
  <si>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</si>
  <si>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</si>
  <si>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</si>
  <si>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</si>
  <si>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</si>
  <si>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</si>
  <si>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</si>
  <si>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</si>
  <si>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</si>
  <si>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</si>
  <si>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</si>
  <si>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</si>
  <si>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</si>
  <si>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</si>
  <si>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</si>
  <si>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</si>
  <si>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</si>
  <si>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</si>
  <si>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</si>
  <si>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</si>
  <si>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</si>
  <si>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</si>
  <si>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</si>
  <si>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</si>
  <si>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</si>
  <si>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</si>
  <si>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</si>
  <si>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</si>
  <si>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</si>
  <si>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</si>
  <si>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</si>
  <si>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</si>
  <si>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</si>
  <si>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</si>
  <si>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</si>
  <si>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</si>
  <si>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</si>
  <si>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</si>
  <si>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</si>
  <si>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</si>
  <si>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</si>
  <si>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</si>
  <si>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</si>
  <si>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</si>
  <si>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</si>
  <si>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</si>
  <si>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</si>
  <si>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</si>
  <si>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</si>
  <si>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</si>
  <si>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</si>
  <si>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</si>
  <si>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</si>
  <si>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</si>
  <si>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</si>
  <si>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</si>
  <si>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</si>
  <si>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</si>
  <si>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</si>
  <si>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</si>
  <si>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</si>
  <si>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</si>
  <si>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</si>
  <si>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</si>
  <si>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</si>
  <si>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</si>
  <si>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</si>
  <si>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</si>
  <si>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</si>
  <si>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</si>
  <si>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</si>
  <si>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</si>
  <si>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</si>
  <si>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</si>
  <si>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</si>
  <si>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</si>
  <si>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</si>
  <si>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</si>
  <si>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</si>
  <si>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</si>
  <si>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</si>
  <si>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</si>
  <si>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</si>
  <si>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</si>
  <si>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</si>
  <si>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</si>
  <si>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</si>
  <si>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</si>
  <si>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</si>
  <si>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</si>
  <si>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</si>
  <si>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</si>
  <si>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</si>
  <si>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</si>
  <si>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</si>
  <si>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</si>
  <si>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</si>
  <si>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</si>
  <si>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</si>
  <si>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</si>
  <si>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</si>
  <si>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</si>
  <si>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</si>
  <si>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</si>
  <si>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</si>
  <si>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</si>
  <si>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</si>
  <si>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</si>
  <si>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</si>
  <si>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</si>
  <si>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</si>
  <si>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</si>
  <si>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</si>
  <si>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</si>
  <si>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</si>
  <si>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</si>
  <si>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</si>
  <si>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</si>
  <si>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</si>
  <si>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</si>
  <si>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</si>
  <si>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</si>
  <si>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</si>
  <si>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</si>
  <si>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</si>
  <si>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</si>
  <si>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</si>
  <si>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</si>
  <si>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</si>
  <si>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</si>
  <si>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</si>
  <si>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</si>
  <si>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</si>
  <si>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</si>
  <si>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</si>
  <si>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</si>
  <si>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</si>
  <si>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</si>
  <si>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</si>
  <si>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</si>
  <si>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</si>
  <si>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</si>
  <si>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</si>
  <si>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</si>
  <si>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</si>
  <si>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</si>
  <si>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</si>
  <si>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</si>
  <si>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</si>
  <si>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</si>
  <si>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</si>
  <si>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</si>
  <si>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</si>
  <si>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</si>
  <si>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</si>
  <si>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</si>
  <si>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</si>
  <si>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</si>
  <si>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</si>
  <si>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</si>
  <si>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</si>
  <si>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</si>
  <si>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</si>
  <si>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</si>
  <si>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</si>
  <si>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</si>
  <si>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</si>
  <si>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</si>
  <si>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</si>
  <si>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</si>
  <si>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</si>
  <si>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</si>
  <si>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</si>
  <si>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</si>
  <si>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</si>
  <si>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</si>
  <si>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</si>
  <si>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</si>
  <si>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</si>
  <si>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</si>
  <si>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</si>
  <si>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</si>
  <si>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</si>
  <si>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</si>
  <si>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</si>
  <si>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</si>
  <si>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</si>
  <si>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</si>
  <si>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</si>
  <si>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</si>
  <si>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</si>
  <si>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</si>
  <si>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</si>
  <si>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</si>
  <si>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</si>
  <si>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</si>
  <si>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</si>
  <si>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</si>
  <si>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</si>
  <si>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</si>
  <si>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</si>
  <si>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</si>
  <si>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</si>
  <si>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</si>
  <si>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</si>
  <si>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</si>
  <si>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</si>
  <si>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</si>
  <si>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</si>
  <si>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</si>
  <si>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</si>
  <si>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</si>
  <si>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</si>
  <si>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</si>
  <si>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</si>
  <si>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</si>
  <si>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</si>
  <si>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</si>
  <si>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</si>
  <si>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</si>
  <si>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</si>
  <si>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</si>
  <si>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</si>
  <si>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</si>
  <si>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</si>
  <si>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</si>
  <si>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</si>
  <si>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</si>
  <si>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</si>
  <si>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</si>
  <si>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</si>
  <si>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</si>
  <si>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</si>
  <si>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</si>
  <si>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</si>
  <si>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</si>
  <si>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</si>
  <si>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</si>
  <si>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</si>
  <si>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</si>
  <si>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</si>
  <si>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</si>
  <si>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</si>
  <si>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</si>
  <si>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</si>
  <si>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</si>
  <si>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</si>
  <si>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</si>
  <si>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</si>
  <si>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</si>
  <si>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</si>
  <si>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</si>
  <si>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</si>
  <si>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</si>
  <si>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</si>
  <si>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</si>
  <si>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</si>
  <si>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</si>
  <si>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</si>
  <si>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</si>
  <si>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</si>
  <si>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</si>
  <si>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</si>
  <si>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</si>
  <si>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</si>
  <si>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</si>
  <si>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</si>
  <si>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</si>
  <si>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</si>
  <si>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</si>
  <si>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</si>
  <si>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</si>
  <si>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</si>
  <si>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</si>
  <si>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</si>
  <si>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</si>
  <si>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</si>
  <si>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</si>
  <si>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</si>
  <si>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</si>
  <si>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</si>
  <si>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</si>
  <si>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</si>
  <si>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</si>
  <si>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</si>
  <si>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</si>
  <si>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</si>
  <si>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</si>
  <si>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</si>
  <si>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</si>
  <si>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</si>
  <si>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</si>
  <si>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</si>
  <si>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</si>
  <si>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</si>
  <si>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</si>
  <si>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</si>
  <si>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</si>
  <si>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</si>
  <si>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</si>
  <si>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</si>
  <si>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</si>
  <si>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</si>
  <si>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</si>
  <si>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</si>
  <si>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</si>
  <si>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</si>
  <si>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</si>
  <si>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</si>
  <si>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</si>
  <si>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</si>
  <si>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</si>
  <si>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</si>
  <si>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</si>
  <si>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</si>
  <si>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</si>
  <si>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</si>
  <si>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</si>
  <si>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</si>
  <si>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</si>
  <si>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</si>
  <si>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</si>
  <si>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</si>
  <si>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</si>
  <si>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</si>
  <si>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</si>
  <si>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</si>
  <si>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</si>
  <si>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</si>
  <si>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</si>
  <si>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</si>
  <si>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</si>
  <si>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</si>
  <si>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</si>
  <si>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</si>
  <si>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</si>
  <si>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</si>
  <si>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</si>
  <si>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</si>
  <si>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</si>
  <si>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</si>
  <si>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</si>
  <si>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</si>
  <si>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</si>
  <si>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</si>
  <si>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</si>
  <si>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</si>
  <si>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</si>
  <si>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</si>
  <si>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</si>
  <si>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</si>
  <si>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</si>
  <si>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</si>
  <si>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</si>
  <si>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</si>
  <si>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</si>
  <si>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</si>
  <si>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</si>
  <si>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</si>
  <si>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</si>
  <si>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</si>
  <si>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</si>
  <si>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</si>
  <si>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</si>
  <si>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</si>
  <si>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</si>
  <si>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</si>
  <si>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</si>
  <si>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</si>
  <si>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</si>
  <si>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</si>
  <si>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</si>
  <si>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</si>
  <si>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</si>
  <si>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</si>
  <si>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</si>
  <si>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</si>
  <si>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</si>
  <si>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</si>
  <si>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</si>
  <si>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</si>
  <si>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</si>
  <si>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</si>
  <si>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</si>
  <si>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</si>
  <si>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</si>
  <si>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</si>
  <si>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</si>
  <si>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</si>
  <si>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</si>
  <si>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</si>
  <si>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</si>
  <si>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</si>
  <si>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</si>
  <si>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</si>
  <si>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</si>
  <si>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</si>
  <si>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</si>
  <si>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</si>
  <si>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</si>
  <si>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</si>
  <si>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</si>
  <si>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</si>
  <si>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</si>
  <si>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</si>
  <si>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</si>
  <si>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</si>
  <si>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</si>
  <si>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</si>
  <si>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</si>
  <si>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</si>
  <si>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</si>
  <si>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</si>
  <si>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</si>
  <si>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</si>
  <si>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</si>
  <si>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</si>
  <si>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</si>
  <si>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</si>
  <si>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</si>
  <si>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</si>
  <si>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</si>
  <si>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</si>
  <si>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</si>
  <si>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</si>
  <si>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</si>
  <si>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</si>
  <si>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</si>
  <si>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</si>
  <si>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</si>
  <si>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</si>
  <si>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</si>
  <si>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</si>
  <si>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</si>
  <si>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</si>
  <si>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</si>
  <si>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</si>
  <si>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</si>
  <si>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</si>
  <si>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</si>
  <si>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</si>
  <si>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</si>
  <si>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</si>
  <si>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</si>
  <si>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</si>
  <si>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</si>
  <si>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</si>
  <si>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</si>
  <si>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</si>
  <si>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</si>
  <si>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</si>
  <si>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</si>
  <si>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</si>
  <si>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</si>
  <si>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</si>
  <si>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</si>
  <si>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</si>
  <si>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</si>
  <si>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</si>
  <si>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</si>
  <si>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</si>
  <si>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</si>
  <si>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</si>
  <si>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</si>
  <si>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</si>
  <si>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</si>
  <si>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</si>
  <si>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</si>
  <si>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</si>
  <si>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</si>
  <si>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</si>
  <si>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</si>
  <si>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</si>
  <si>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</si>
  <si>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</si>
  <si>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</si>
  <si>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</si>
  <si>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</si>
  <si>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</si>
  <si>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</si>
  <si>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</si>
  <si>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</si>
  <si>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</si>
  <si>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</si>
  <si>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</si>
  <si>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</si>
  <si>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</si>
  <si>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</si>
  <si>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</si>
  <si>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</si>
  <si>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</si>
  <si>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</si>
  <si>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</si>
  <si>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</si>
  <si>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</si>
  <si>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</si>
  <si>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</si>
  <si>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</si>
  <si>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</si>
  <si>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</si>
  <si>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</si>
  <si>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</si>
  <si>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</si>
  <si>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</si>
  <si>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</si>
  <si>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</si>
  <si>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</si>
  <si>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</si>
  <si>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</si>
  <si>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</si>
  <si>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</si>
  <si>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</si>
  <si>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</si>
  <si>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</si>
  <si>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</si>
  <si>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</si>
  <si>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</si>
  <si>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</si>
  <si>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</si>
  <si>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</si>
  <si>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</si>
  <si>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</si>
  <si>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</si>
  <si>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</si>
  <si>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</si>
  <si>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</si>
  <si>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</si>
  <si>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</si>
  <si>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</si>
  <si>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</si>
  <si>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</si>
  <si>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</si>
  <si>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</si>
  <si>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</si>
  <si>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</si>
  <si>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</si>
  <si>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</si>
  <si>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</si>
  <si>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</si>
  <si>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</si>
  <si>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</si>
  <si>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</si>
  <si>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</si>
  <si>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</si>
  <si>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</si>
  <si>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</si>
  <si>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</si>
  <si>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</si>
  <si>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</si>
  <si>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</si>
  <si>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</si>
  <si>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</si>
  <si>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</si>
  <si>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</si>
  <si>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</si>
  <si>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</si>
  <si>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</si>
  <si>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</si>
  <si>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</si>
  <si>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</si>
  <si>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</si>
  <si>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</si>
  <si>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</si>
  <si>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</si>
  <si>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</si>
  <si>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</si>
  <si>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</si>
  <si>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</si>
  <si>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</si>
  <si>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</si>
  <si>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</si>
  <si>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</si>
  <si>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</si>
  <si>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</si>
  <si>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</si>
  <si>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</si>
  <si>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</si>
  <si>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</si>
  <si>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</si>
  <si>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</si>
  <si>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</si>
  <si>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</si>
  <si>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</si>
  <si>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</si>
  <si>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</si>
  <si>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</si>
  <si>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</si>
  <si>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</si>
  <si>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</si>
  <si>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</si>
  <si>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</si>
  <si>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</si>
  <si>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</si>
  <si>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</si>
  <si>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</si>
  <si>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</si>
  <si>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</si>
  <si>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</si>
  <si>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</si>
  <si>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</si>
  <si>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</si>
  <si>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</si>
  <si>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</si>
  <si>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</si>
  <si>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</si>
  <si>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</si>
  <si>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</si>
  <si>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</si>
  <si>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</si>
  <si>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</si>
  <si>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</si>
  <si>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</si>
  <si>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</si>
  <si>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</si>
  <si>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</si>
  <si>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</si>
  <si>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</si>
  <si>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</si>
  <si>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</si>
  <si>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</si>
  <si>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</si>
  <si>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</si>
  <si>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</si>
  <si>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</si>
  <si>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</si>
  <si>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</si>
  <si>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</si>
  <si>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</si>
  <si>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</si>
  <si>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</si>
  <si>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</si>
  <si>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</si>
  <si>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</si>
  <si>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</si>
  <si>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</si>
  <si>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</si>
  <si>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</si>
  <si>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</si>
  <si>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</si>
  <si>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</si>
  <si>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</si>
  <si>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</si>
  <si>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</si>
  <si>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</si>
  <si>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</si>
  <si>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</si>
  <si>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</si>
  <si>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</si>
  <si>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</si>
  <si>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</si>
  <si>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</si>
  <si>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</si>
  <si>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</si>
  <si>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</si>
  <si>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</si>
  <si>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</si>
  <si>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</si>
  <si>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</si>
  <si>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</si>
  <si>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</si>
  <si>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</si>
  <si>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</si>
  <si>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</si>
  <si>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</si>
  <si>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</si>
  <si>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</si>
  <si>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</si>
  <si>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</si>
  <si>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</si>
  <si>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</si>
  <si>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</si>
  <si>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</si>
  <si>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</si>
  <si>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</si>
  <si>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</si>
  <si>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</si>
  <si>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</si>
  <si>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</si>
  <si>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</si>
  <si>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</si>
  <si>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</si>
  <si>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</si>
  <si>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</si>
  <si>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</si>
  <si>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</si>
  <si>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</si>
  <si>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</si>
  <si>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</si>
  <si>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</si>
  <si>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</si>
  <si>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</si>
  <si>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</si>
  <si>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</si>
  <si>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</si>
  <si>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</si>
  <si>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</si>
  <si>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</si>
  <si>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</si>
  <si>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</si>
  <si>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</si>
  <si>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</si>
  <si>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</si>
  <si>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</si>
  <si>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</si>
  <si>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</si>
  <si>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</si>
  <si>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</si>
  <si>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</si>
  <si>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</si>
  <si>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</si>
  <si>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</si>
  <si>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</si>
  <si>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</si>
  <si>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</si>
  <si>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</si>
  <si>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</si>
  <si>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</si>
  <si>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</si>
  <si>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</si>
  <si>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</si>
  <si>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</si>
  <si>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</si>
  <si>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</si>
  <si>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</si>
  <si>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</si>
  <si>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</si>
  <si>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</si>
  <si>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</si>
  <si>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</si>
  <si>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</si>
  <si>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</si>
  <si>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</si>
  <si>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</si>
  <si>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</si>
  <si>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</si>
  <si>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</si>
  <si>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</si>
  <si>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</si>
  <si>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</si>
  <si>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</si>
  <si>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</si>
  <si>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</si>
  <si>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</si>
  <si>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</si>
  <si>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</si>
  <si>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</si>
  <si>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</si>
  <si>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</si>
  <si>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</si>
  <si>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</si>
  <si>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</si>
  <si>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</si>
  <si>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</si>
  <si>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</si>
  <si>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</si>
  <si>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</si>
  <si>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</si>
  <si>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</si>
  <si>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</si>
  <si>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</si>
  <si>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</si>
  <si>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</si>
  <si>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</si>
  <si>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</si>
  <si>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</si>
  <si>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</si>
  <si>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</si>
  <si>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</si>
  <si>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</si>
  <si>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</si>
  <si>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</si>
  <si>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</si>
  <si>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</si>
  <si>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</si>
  <si>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</si>
  <si>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</si>
  <si>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</si>
  <si>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</si>
  <si>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</si>
  <si>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</si>
  <si>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</si>
  <si>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</si>
  <si>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</si>
  <si>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</si>
  <si>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</si>
  <si>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</si>
  <si>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</si>
  <si>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</si>
  <si>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</si>
  <si>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</si>
  <si>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</si>
  <si>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</si>
  <si>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</si>
  <si>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</si>
  <si>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</si>
  <si>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</si>
  <si>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</si>
  <si>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</si>
  <si>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</si>
  <si>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</si>
  <si>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</si>
  <si>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</si>
  <si>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</si>
  <si>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</si>
  <si>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</si>
  <si>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</si>
  <si>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</si>
  <si>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</si>
  <si>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</si>
  <si>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</si>
  <si>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</si>
  <si>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</si>
  <si>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</si>
  <si>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</si>
  <si>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</si>
  <si>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</si>
  <si>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</si>
  <si>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</si>
  <si>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</si>
  <si>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</si>
  <si>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</si>
  <si>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</si>
  <si>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</si>
  <si>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</si>
  <si>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</si>
  <si>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</si>
  <si>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</si>
  <si>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</si>
  <si>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</si>
  <si>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</si>
  <si>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</si>
  <si>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</si>
  <si>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</si>
  <si>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</si>
  <si>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</si>
  <si>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</si>
  <si>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</si>
  <si>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</si>
  <si>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</si>
  <si>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</si>
  <si>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</si>
  <si>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</si>
  <si>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</si>
  <si>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</si>
  <si>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</si>
  <si>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</si>
  <si>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</si>
  <si>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</si>
  <si>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</si>
  <si>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</si>
  <si>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</si>
  <si>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</si>
  <si>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</si>
  <si>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</si>
  <si>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</si>
  <si>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</si>
  <si>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</si>
  <si>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</si>
  <si>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</si>
  <si>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</si>
  <si>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</si>
  <si>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</si>
  <si>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</si>
  <si>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</si>
  <si>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</si>
  <si>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</si>
  <si>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</si>
  <si>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</si>
  <si>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</si>
  <si>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</si>
  <si>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</si>
  <si>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</si>
  <si>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</si>
  <si>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</si>
  <si>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</si>
  <si>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</si>
  <si>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</si>
  <si>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</si>
  <si>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</si>
  <si>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</si>
  <si>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</si>
  <si>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</si>
  <si>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</si>
  <si>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</si>
  <si>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</si>
  <si>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</si>
  <si>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</si>
  <si>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</si>
  <si>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</si>
  <si>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</si>
  <si>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</si>
  <si>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</si>
  <si>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</si>
  <si>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</si>
  <si>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</si>
  <si>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</si>
  <si>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</si>
  <si>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</si>
  <si>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</si>
  <si>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</si>
  <si>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</si>
  <si>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</si>
  <si>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</si>
  <si>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</si>
  <si>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</si>
  <si>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</si>
  <si>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</si>
  <si>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</si>
  <si>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</si>
  <si>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</si>
  <si>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</si>
  <si>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</si>
  <si>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</si>
  <si>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</si>
  <si>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</si>
  <si>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</si>
  <si>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</si>
  <si>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</si>
  <si>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</si>
  <si>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</si>
  <si>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</si>
  <si>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</si>
  <si>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</si>
  <si>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</si>
  <si>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</si>
  <si>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</si>
  <si>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</si>
  <si>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</si>
  <si>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</si>
  <si>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</si>
  <si>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</si>
  <si>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</si>
  <si>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</si>
  <si>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</si>
  <si>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</si>
  <si>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</si>
  <si>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</si>
  <si>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</si>
  <si>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</si>
  <si>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</si>
  <si>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</si>
  <si>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</si>
  <si>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</si>
  <si>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</si>
  <si>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</si>
  <si>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</si>
  <si>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</si>
  <si>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</si>
  <si>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</si>
  <si>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</si>
  <si>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</si>
  <si>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</si>
  <si>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</si>
  <si>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</si>
  <si>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</si>
  <si>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</si>
  <si>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</si>
  <si>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</si>
  <si>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</si>
  <si>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</si>
  <si>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</si>
  <si>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</si>
  <si>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</si>
  <si>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</si>
  <si>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</si>
  <si>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</si>
  <si>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</si>
  <si>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</si>
  <si>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</si>
  <si>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</si>
  <si>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</si>
  <si>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</si>
  <si>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</si>
  <si>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</si>
  <si>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</si>
  <si>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</si>
  <si>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</si>
  <si>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</si>
  <si>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</si>
  <si>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</si>
  <si>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</si>
  <si>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</si>
  <si>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</si>
  <si>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</si>
  <si>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</si>
  <si>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</si>
  <si>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</si>
  <si>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</si>
  <si>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</si>
  <si>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</si>
  <si>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</si>
  <si>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</si>
  <si>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</si>
  <si>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</si>
  <si>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</si>
  <si>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</si>
  <si>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</si>
  <si>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</si>
  <si>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</si>
  <si>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</si>
  <si>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</si>
  <si>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</si>
  <si>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</si>
  <si>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</si>
  <si>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</si>
  <si>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</si>
  <si>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</si>
  <si>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</si>
  <si>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</si>
  <si>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</si>
  <si>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</si>
  <si>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</si>
  <si>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</si>
  <si>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</si>
  <si>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</si>
  <si>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</si>
  <si>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</si>
  <si>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</si>
  <si>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</si>
  <si>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</si>
  <si>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</si>
  <si>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</si>
  <si>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</si>
  <si>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</si>
  <si>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</si>
  <si>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</si>
  <si>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</si>
  <si>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</si>
  <si>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</si>
  <si>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</si>
  <si>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</si>
  <si>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</si>
  <si>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</si>
  <si>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</si>
  <si>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</si>
  <si>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</si>
  <si>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</si>
  <si>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</si>
  <si>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</si>
  <si>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</si>
  <si>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</si>
  <si>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</si>
  <si>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</si>
  <si>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</si>
  <si>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</si>
  <si>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</si>
  <si>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</si>
  <si>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</si>
  <si>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</si>
  <si>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</si>
  <si>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</si>
  <si>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</si>
  <si>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</si>
  <si>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</si>
  <si>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</si>
  <si>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</si>
  <si>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</si>
  <si>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</si>
  <si>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</si>
  <si>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</si>
  <si>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</si>
  <si>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</si>
  <si>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</si>
  <si>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</si>
  <si>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</si>
  <si>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</si>
  <si>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</si>
  <si>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</si>
  <si>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</si>
  <si>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</si>
  <si>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</si>
  <si>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</si>
  <si>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</si>
  <si>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</si>
  <si>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</si>
  <si>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</si>
  <si>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</si>
  <si>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</si>
  <si>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</si>
  <si>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</si>
  <si>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</si>
  <si>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</si>
  <si>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</si>
  <si>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</si>
  <si>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</si>
  <si>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</si>
  <si>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</si>
  <si>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</si>
  <si>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</si>
  <si>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</si>
  <si>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</si>
  <si>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</si>
  <si>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</si>
  <si>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</si>
  <si>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</si>
  <si>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</si>
  <si>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</si>
  <si>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</si>
  <si>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</si>
  <si>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</si>
  <si>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</si>
  <si>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</si>
  <si>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</si>
  <si>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</si>
  <si>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</si>
  <si>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</si>
  <si>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</si>
  <si>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</si>
  <si>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</si>
  <si>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</si>
  <si>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</si>
  <si>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</si>
  <si>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</si>
  <si>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</si>
  <si>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</si>
  <si>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</si>
  <si>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</si>
  <si>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</si>
  <si>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</si>
  <si>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</si>
  <si>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</si>
  <si>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</si>
  <si>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</si>
  <si>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</si>
  <si>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</si>
  <si>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</si>
  <si>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</si>
  <si>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</si>
  <si>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</si>
  <si>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</si>
  <si>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</si>
  <si>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</si>
  <si>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</si>
  <si>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</si>
  <si>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</si>
  <si>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</si>
  <si>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</si>
  <si>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</si>
  <si>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</si>
  <si>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</si>
  <si>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</si>
  <si>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</si>
  <si>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</si>
  <si>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</si>
  <si>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</si>
  <si>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</si>
  <si>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</si>
  <si>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</si>
  <si>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</si>
  <si>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</si>
  <si>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</si>
  <si>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</si>
  <si>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</si>
  <si>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</si>
  <si>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</si>
  <si>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</si>
  <si>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</si>
  <si>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</si>
  <si>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</si>
  <si>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</si>
  <si>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</si>
  <si>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</si>
  <si>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</si>
  <si>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</si>
  <si>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</si>
  <si>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</si>
  <si>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</si>
  <si>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</si>
  <si>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</si>
  <si>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</si>
  <si>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</si>
  <si>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</si>
  <si>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</si>
  <si>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</si>
  <si>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</si>
  <si>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</si>
  <si>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</si>
  <si>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</si>
  <si>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</si>
  <si>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</si>
  <si>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</si>
  <si>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</si>
  <si>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</si>
  <si>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</si>
  <si>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</si>
  <si>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</si>
  <si>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</si>
  <si>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</si>
  <si>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</si>
  <si>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</si>
  <si>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</si>
  <si>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</si>
  <si>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</si>
  <si>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</si>
  <si>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</si>
  <si>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</si>
  <si>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</si>
  <si>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</si>
  <si>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</si>
  <si>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</si>
  <si>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</si>
  <si>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</si>
  <si>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</si>
  <si>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</si>
  <si>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</si>
  <si>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</si>
  <si>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</si>
  <si>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</si>
  <si>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</si>
  <si>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</si>
  <si>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</si>
  <si>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</si>
  <si>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</si>
  <si>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</si>
  <si>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</si>
  <si>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</si>
  <si>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</si>
  <si>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</si>
  <si>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</si>
  <si>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</si>
  <si>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</si>
  <si>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</si>
  <si>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</si>
  <si>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</si>
  <si>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</si>
  <si>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</si>
  <si>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</si>
  <si>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</si>
  <si>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</si>
  <si>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</si>
  <si>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</si>
  <si>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</si>
  <si>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</si>
  <si>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</si>
  <si>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</si>
  <si>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</si>
  <si>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</si>
  <si>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</si>
  <si>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</si>
  <si>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</si>
  <si>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</si>
  <si>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</si>
  <si>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</si>
  <si>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</si>
  <si>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</si>
  <si>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</si>
  <si>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</si>
  <si>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</si>
  <si>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</si>
  <si>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</si>
  <si>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</si>
  <si>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</si>
  <si>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</si>
  <si>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</si>
  <si>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</si>
  <si>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</si>
  <si>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</si>
  <si>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</si>
  <si>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</si>
  <si>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</si>
  <si>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</si>
  <si>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</si>
  <si>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</si>
  <si>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</si>
  <si>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</si>
  <si>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</si>
  <si>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</si>
  <si>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</si>
  <si>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</si>
  <si>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</si>
  <si>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</si>
  <si>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</si>
  <si>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</si>
  <si>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</si>
  <si>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</si>
  <si>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</si>
  <si>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</si>
  <si>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</si>
  <si>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</si>
  <si>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</si>
  <si>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</si>
  <si>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</si>
  <si>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</si>
  <si>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</si>
  <si>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</si>
  <si>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</si>
  <si>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</si>
  <si>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</si>
  <si>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</si>
  <si>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</si>
  <si>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</si>
  <si>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</si>
  <si>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</si>
  <si>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</si>
  <si>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</si>
  <si>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</si>
  <si>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</si>
  <si>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</si>
  <si>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</si>
  <si>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</si>
  <si>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</si>
  <si>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</si>
  <si>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</si>
  <si>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</si>
  <si>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</si>
  <si>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</si>
  <si>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</si>
  <si>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</si>
  <si>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</si>
  <si>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</si>
  <si>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</si>
  <si>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</si>
  <si>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</si>
  <si>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</si>
  <si>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</si>
  <si>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</si>
  <si>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</si>
  <si>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</si>
  <si>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</si>
  <si>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</si>
  <si>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</si>
  <si>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</si>
  <si>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</si>
  <si>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</si>
  <si>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</si>
  <si>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</si>
  <si>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</si>
  <si>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</si>
  <si>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</si>
  <si>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</si>
  <si>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</si>
  <si>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</si>
  <si>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</si>
  <si>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</si>
  <si>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</si>
  <si>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</si>
  <si>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</si>
  <si>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</si>
  <si>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</si>
  <si>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</si>
  <si>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</si>
  <si>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</si>
  <si>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</si>
  <si>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</si>
  <si>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</si>
  <si>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</si>
  <si>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</si>
  <si>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</si>
  <si>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</si>
  <si>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</si>
  <si>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</si>
  <si>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</si>
  <si>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</si>
  <si>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</si>
  <si>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</si>
  <si>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</si>
  <si>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</si>
  <si>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</si>
  <si>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</si>
  <si>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</si>
  <si>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</si>
  <si>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</si>
  <si>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</si>
  <si>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</si>
  <si>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</si>
  <si>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</si>
  <si>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</si>
  <si>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</si>
  <si>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</si>
  <si>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</si>
  <si>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</si>
  <si>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</si>
  <si>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</si>
  <si>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</si>
  <si>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</si>
  <si>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</si>
  <si>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</si>
  <si>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</si>
  <si>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</si>
  <si>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</si>
  <si>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</si>
  <si>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</si>
  <si>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</si>
  <si>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</si>
  <si>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</si>
  <si>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</si>
  <si>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</si>
  <si>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</si>
  <si>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</si>
  <si>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</si>
  <si>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</si>
  <si>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</si>
  <si>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</si>
  <si>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</si>
  <si>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</si>
  <si>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</si>
  <si>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</si>
  <si>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</si>
  <si>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</si>
  <si>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</si>
  <si>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</si>
  <si>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</si>
  <si>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</si>
  <si>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</si>
  <si>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</si>
  <si>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</si>
  <si>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</si>
  <si>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</si>
  <si>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</si>
  <si>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</si>
  <si>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</si>
  <si>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</si>
  <si>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</si>
  <si>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</si>
  <si>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</si>
  <si>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</si>
  <si>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</si>
  <si>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</si>
  <si>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</si>
  <si>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</si>
  <si>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</si>
  <si>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</si>
  <si>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</si>
  <si>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</si>
  <si>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</si>
  <si>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</si>
  <si>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</si>
  <si>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</si>
  <si>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</si>
  <si>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</si>
  <si>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</si>
  <si>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</si>
  <si>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</si>
  <si>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</si>
  <si>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</si>
  <si>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</si>
  <si>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</si>
  <si>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</si>
  <si>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</si>
  <si>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</si>
  <si>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</si>
  <si>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</si>
  <si>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</si>
  <si>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</si>
  <si>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</si>
  <si>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</si>
  <si>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</si>
  <si>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</si>
  <si>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</si>
  <si>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</si>
  <si>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</si>
  <si>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</si>
  <si>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</si>
  <si>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</si>
  <si>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</si>
  <si>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</si>
  <si>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</si>
  <si>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</si>
  <si>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</si>
  <si>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</si>
  <si>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</si>
  <si>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</si>
  <si>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</si>
  <si>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</si>
  <si>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</si>
  <si>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</si>
  <si>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</si>
  <si>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</si>
  <si>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</si>
  <si>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</si>
  <si>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</si>
  <si>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</si>
  <si>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</si>
  <si>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</si>
  <si>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</si>
  <si>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</si>
  <si>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</si>
  <si>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</si>
  <si>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</si>
  <si>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</si>
  <si>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</si>
  <si>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</si>
  <si>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</si>
  <si>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</si>
  <si>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</si>
  <si>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</si>
  <si>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</si>
  <si>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</si>
  <si>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</si>
  <si>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</si>
  <si>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</si>
  <si>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</si>
  <si>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</si>
  <si>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</si>
  <si>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</si>
  <si>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</si>
  <si>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</si>
  <si>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</si>
  <si>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</si>
  <si>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</si>
  <si>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</si>
  <si>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</si>
  <si>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</si>
  <si>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</si>
  <si>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</si>
  <si>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</si>
  <si>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</si>
  <si>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</si>
  <si>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</si>
  <si>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</si>
  <si>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</si>
  <si>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</si>
  <si>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</si>
  <si>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</si>
  <si>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</si>
  <si>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</si>
  <si>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</si>
  <si>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</si>
  <si>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</si>
  <si>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</si>
  <si>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</si>
  <si>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</si>
  <si>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</si>
  <si>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</si>
  <si>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</si>
  <si>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</si>
  <si>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</si>
  <si>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</si>
  <si>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</si>
  <si>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</si>
  <si>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</si>
  <si>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</si>
  <si>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</si>
  <si>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</si>
  <si>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</si>
  <si>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</si>
  <si>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</si>
  <si>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</si>
  <si>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</si>
  <si>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</si>
  <si>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</si>
  <si>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</si>
  <si>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</si>
  <si>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</si>
  <si>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</si>
  <si>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</si>
  <si>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</si>
  <si>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</si>
  <si>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</si>
  <si>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</si>
  <si>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</si>
  <si>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</si>
  <si>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</si>
  <si>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</si>
  <si>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</si>
  <si>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</si>
  <si>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</si>
  <si>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</si>
  <si>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</si>
  <si>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</si>
  <si>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</si>
  <si>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</si>
  <si>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</si>
  <si>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</si>
  <si>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</si>
  <si>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</si>
  <si>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</si>
  <si>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</si>
  <si>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</si>
  <si>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</si>
  <si>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</si>
  <si>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</si>
  <si>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</si>
  <si>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</si>
  <si>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</si>
  <si>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</si>
  <si>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</si>
  <si>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</si>
  <si>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</si>
  <si>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</si>
  <si>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</si>
  <si>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</si>
  <si>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</si>
  <si>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</si>
  <si>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</si>
  <si>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</si>
  <si>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</si>
  <si>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</si>
  <si>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</si>
  <si>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</si>
  <si>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</si>
  <si>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</si>
  <si>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</si>
  <si>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</si>
  <si>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</si>
  <si>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</si>
  <si>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</si>
  <si>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</si>
  <si>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</si>
  <si>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</si>
  <si>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</si>
  <si>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</si>
  <si>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</si>
  <si>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</si>
  <si>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</si>
  <si>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</si>
  <si>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</si>
  <si>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</si>
  <si>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</si>
  <si>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</si>
  <si>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</si>
  <si>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</si>
  <si>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</si>
  <si>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</si>
  <si>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</si>
  <si>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</si>
  <si>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</si>
  <si>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</si>
  <si>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</si>
  <si>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</si>
  <si>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</si>
  <si>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</si>
  <si>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</si>
  <si>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</si>
  <si>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</si>
  <si>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</si>
  <si>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</si>
  <si>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</si>
  <si>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</si>
  <si>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</si>
  <si>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</si>
  <si>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</si>
  <si>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</si>
  <si>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</si>
  <si>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</si>
  <si>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</si>
  <si>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</si>
  <si>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</si>
  <si>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</si>
  <si>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</si>
  <si>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</si>
  <si>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</si>
  <si>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</si>
  <si>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</si>
  <si>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</si>
  <si>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</si>
  <si>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</si>
  <si>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</si>
  <si>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</si>
  <si>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</si>
  <si>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</si>
  <si>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</si>
  <si>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</si>
  <si>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</si>
  <si>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</si>
  <si>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</si>
  <si>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</si>
  <si>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</si>
  <si>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</si>
  <si>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</si>
  <si>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</si>
  <si>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</si>
  <si>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</si>
  <si>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</si>
  <si>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</si>
  <si>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</si>
  <si>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</si>
  <si>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</si>
  <si>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</si>
  <si>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</si>
  <si>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</si>
  <si>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</si>
  <si>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</si>
  <si>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</si>
  <si>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</si>
  <si>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</si>
  <si>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</si>
  <si>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</si>
  <si>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</si>
  <si>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</si>
  <si>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</si>
  <si>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</si>
  <si>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</si>
  <si>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</si>
  <si>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</si>
  <si>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</si>
  <si>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</si>
  <si>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</si>
  <si>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</si>
  <si>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</si>
  <si>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</si>
  <si>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</si>
  <si>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</si>
  <si>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</si>
  <si>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</si>
  <si>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</si>
  <si>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</si>
  <si>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</si>
  <si>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</si>
  <si>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</si>
  <si>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</si>
  <si>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</si>
  <si>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</si>
  <si>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</si>
  <si>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</si>
  <si>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</si>
  <si>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</si>
  <si>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</si>
  <si>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</si>
  <si>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</si>
  <si>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</si>
  <si>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</si>
  <si>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</si>
  <si>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</si>
  <si>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</si>
  <si>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</si>
  <si>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</si>
  <si>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</si>
  <si>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</si>
  <si>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</si>
  <si>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</si>
  <si>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</si>
  <si>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</si>
  <si>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</si>
  <si>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</si>
  <si>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</si>
  <si>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</si>
  <si>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</si>
  <si>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</si>
  <si>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</si>
  <si>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</si>
  <si>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</si>
  <si>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</si>
  <si>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</si>
  <si>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</si>
  <si>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</si>
  <si>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</si>
  <si>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</si>
  <si>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</si>
  <si>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</si>
  <si>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</si>
  <si>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</si>
  <si>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</si>
  <si>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</si>
  <si>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</si>
  <si>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</si>
  <si>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</si>
  <si>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</si>
  <si>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</si>
  <si>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</si>
  <si>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</si>
  <si>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</si>
  <si>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</si>
  <si>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</si>
  <si>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</si>
  <si>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</si>
  <si>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</si>
  <si>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</si>
  <si>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</si>
  <si>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</si>
  <si>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</si>
  <si>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</si>
  <si>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</si>
  <si>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</si>
  <si>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</si>
  <si>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</si>
  <si>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</si>
  <si>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</si>
  <si>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</si>
  <si>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</si>
  <si>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</si>
  <si>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</si>
  <si>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</si>
  <si>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</si>
  <si>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</si>
  <si>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</si>
  <si>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</si>
  <si>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</si>
  <si>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</si>
  <si>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</si>
  <si>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</si>
  <si>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</si>
  <si>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</si>
  <si>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</si>
  <si>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</si>
  <si>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</si>
  <si>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</si>
  <si>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</si>
  <si>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</si>
  <si>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</si>
  <si>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</si>
  <si>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</si>
  <si>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</si>
  <si>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</si>
  <si>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</si>
  <si>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</si>
  <si>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</si>
  <si>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</si>
  <si>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</si>
  <si>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</si>
  <si>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</si>
  <si>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</si>
  <si>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</si>
  <si>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</si>
  <si>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</si>
  <si>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</si>
  <si>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</si>
  <si>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</si>
  <si>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</si>
  <si>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</si>
  <si>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</si>
  <si>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</si>
  <si>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</si>
  <si>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</si>
  <si>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</si>
  <si>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</si>
  <si>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</si>
  <si>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</si>
  <si>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</si>
  <si>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</si>
  <si>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</si>
  <si>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</si>
  <si>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</si>
  <si>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</si>
  <si>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</si>
  <si>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</si>
  <si>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</si>
  <si>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</si>
  <si>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</si>
  <si>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</si>
  <si>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</si>
  <si>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</si>
  <si>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</si>
  <si>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</si>
  <si>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</si>
  <si>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</si>
  <si>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</si>
  <si>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</si>
  <si>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</si>
  <si>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</si>
  <si>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</si>
  <si>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</si>
  <si>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</si>
  <si>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</si>
  <si>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</si>
  <si>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</si>
  <si>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</si>
  <si>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</si>
  <si>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</si>
  <si>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</si>
  <si>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</si>
  <si>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</si>
  <si>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</si>
  <si>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</si>
  <si>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</si>
  <si>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</si>
  <si>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</si>
  <si>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</si>
  <si>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</si>
  <si>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</si>
  <si>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</si>
  <si>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</si>
  <si>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</si>
  <si>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</si>
  <si>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</si>
  <si>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</si>
  <si>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</si>
  <si>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</si>
  <si>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</si>
  <si>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</si>
  <si>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</si>
  <si>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</si>
  <si>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</si>
  <si>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</si>
  <si>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</si>
  <si>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</si>
  <si>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</si>
  <si>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</si>
  <si>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</si>
  <si>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</si>
  <si>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</si>
  <si>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</si>
  <si>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</si>
  <si>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</si>
  <si>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</si>
  <si>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</si>
  <si>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</si>
  <si>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</si>
  <si>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</si>
  <si>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</si>
  <si>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</si>
  <si>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</si>
  <si>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</si>
  <si>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</si>
  <si>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</si>
  <si>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</si>
  <si>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</si>
  <si>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</si>
  <si>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</si>
  <si>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</si>
  <si>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</si>
  <si>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</si>
  <si>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</si>
  <si>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</si>
  <si>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</si>
  <si>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</si>
  <si>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</si>
  <si>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</si>
  <si>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</si>
  <si>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</si>
  <si>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</si>
  <si>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</si>
  <si>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</si>
  <si>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</si>
  <si>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</si>
  <si>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</si>
  <si>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</si>
  <si>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</si>
  <si>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</si>
  <si>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</si>
  <si>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</si>
  <si>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</si>
  <si>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</si>
  <si>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</si>
  <si>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</si>
  <si>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</si>
  <si>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</si>
  <si>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</si>
  <si>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</si>
  <si>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</si>
  <si>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</si>
  <si>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</si>
  <si>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</si>
  <si>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</si>
  <si>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</si>
  <si>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</si>
  <si>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</si>
  <si>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</si>
  <si>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</si>
  <si>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</si>
  <si>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</si>
  <si>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</si>
  <si>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</si>
  <si>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</si>
  <si>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</si>
  <si>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</si>
  <si>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</si>
  <si>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</si>
  <si>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</si>
  <si>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</si>
  <si>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</si>
  <si>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</si>
  <si>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</si>
  <si>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</si>
  <si>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</si>
  <si>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</si>
  <si>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</si>
  <si>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</si>
  <si>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</si>
  <si>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</si>
  <si>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</si>
  <si>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</si>
  <si>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</si>
  <si>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</si>
  <si>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</si>
  <si>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</si>
  <si>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</si>
  <si>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</si>
  <si>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</si>
  <si>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</si>
  <si>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</si>
  <si>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</si>
  <si>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</si>
  <si>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</si>
  <si>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</si>
  <si>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</si>
  <si>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</si>
  <si>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</si>
  <si>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</si>
  <si>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</si>
  <si>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</si>
  <si>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</si>
  <si>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</si>
  <si>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</si>
  <si>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</si>
  <si>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</si>
  <si>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</si>
  <si>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</si>
  <si>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</si>
  <si>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</si>
  <si>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</si>
  <si>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</si>
  <si>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</si>
  <si>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</si>
  <si>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</si>
  <si>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</si>
  <si>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</si>
  <si>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</si>
  <si>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</si>
  <si>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</si>
  <si>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</si>
  <si>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</si>
  <si>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</si>
  <si>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</si>
  <si>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</si>
  <si>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</si>
  <si>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</si>
  <si>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</si>
  <si>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</si>
  <si>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</si>
  <si>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</si>
  <si>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</si>
  <si>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</si>
  <si>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</si>
  <si>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</si>
  <si>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</si>
  <si>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</si>
  <si>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</si>
  <si>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</si>
  <si>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</si>
  <si>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</si>
  <si>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</si>
  <si>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</si>
  <si>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</si>
  <si>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</si>
  <si>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</si>
  <si>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</si>
  <si>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</si>
  <si>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</si>
  <si>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</si>
  <si>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</si>
  <si>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</si>
  <si>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</si>
  <si>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</si>
  <si>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</si>
  <si>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</si>
  <si>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</si>
  <si>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</si>
  <si>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</si>
  <si>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</si>
  <si>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</si>
  <si>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</si>
  <si>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</si>
  <si>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</si>
  <si>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</si>
  <si>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</si>
  <si>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</si>
  <si>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</si>
  <si>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</si>
  <si>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</si>
  <si>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</si>
  <si>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</si>
  <si>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</si>
  <si>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</si>
  <si>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</si>
  <si>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</si>
  <si>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</si>
  <si>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</si>
  <si>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</si>
  <si>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</si>
  <si>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</si>
  <si>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</si>
  <si>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</si>
  <si>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</si>
  <si>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</si>
  <si>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</si>
  <si>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</si>
  <si>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</si>
  <si>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</si>
  <si>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</si>
  <si>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</si>
  <si>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</si>
  <si>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</si>
  <si>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</si>
  <si>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</si>
  <si>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</si>
  <si>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</si>
  <si>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</si>
  <si>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</si>
  <si>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</si>
  <si>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</si>
  <si>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</si>
  <si>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</si>
  <si>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</si>
  <si>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</si>
  <si>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</si>
  <si>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</si>
  <si>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</si>
  <si>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</si>
  <si>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</si>
  <si>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</si>
  <si>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</si>
  <si>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</si>
  <si>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</si>
  <si>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</si>
  <si>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</si>
  <si>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</si>
  <si>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</si>
  <si>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</si>
  <si>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</si>
  <si>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</si>
  <si>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</si>
  <si>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</si>
  <si>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</si>
  <si>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</si>
  <si>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</si>
  <si>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</si>
  <si>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</si>
  <si>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</si>
  <si>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</si>
  <si>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</si>
  <si>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</si>
  <si>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</si>
  <si>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</si>
  <si>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</si>
  <si>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</si>
  <si>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</si>
  <si>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</si>
  <si>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</si>
  <si>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</si>
  <si>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</si>
  <si>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</si>
  <si>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</si>
  <si>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</si>
  <si>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</si>
  <si>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</si>
  <si>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</si>
  <si>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</si>
  <si>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</si>
  <si>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</si>
  <si>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</si>
  <si>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</si>
  <si>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</si>
  <si>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</si>
  <si>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</si>
  <si>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</si>
  <si>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</si>
  <si>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</si>
  <si>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</si>
  <si>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</si>
  <si>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</si>
  <si>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</si>
  <si>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</si>
  <si>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</si>
  <si>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</si>
  <si>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</si>
  <si>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</si>
  <si>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</si>
  <si>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</si>
  <si>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</si>
  <si>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</si>
  <si>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</si>
  <si>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</si>
  <si>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</si>
  <si>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</si>
  <si>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</si>
  <si>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</si>
  <si>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</si>
  <si>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</si>
  <si>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</si>
  <si>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</si>
  <si>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</si>
  <si>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</si>
  <si>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</si>
  <si>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</si>
  <si>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</si>
  <si>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</si>
  <si>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</si>
  <si>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</si>
  <si>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</si>
  <si>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</si>
  <si>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</si>
  <si>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</si>
  <si>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</si>
  <si>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</si>
  <si>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</si>
  <si>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</si>
  <si>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</si>
  <si>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</si>
  <si>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</si>
  <si>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</si>
  <si>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</si>
  <si>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</si>
  <si>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</si>
  <si>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</si>
  <si>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</si>
  <si>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</si>
  <si>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</si>
  <si>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</si>
  <si>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</si>
  <si>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</si>
  <si>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</si>
  <si>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</si>
  <si>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</si>
  <si>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</si>
  <si>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</si>
  <si>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</si>
  <si>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</si>
  <si>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</si>
  <si>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</si>
  <si>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</si>
  <si>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</si>
  <si>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</si>
  <si>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</si>
  <si>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</si>
  <si>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</si>
  <si>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</si>
  <si>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</si>
  <si>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</si>
  <si>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</si>
  <si>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</si>
  <si>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</si>
  <si>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</si>
  <si>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</si>
  <si>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</si>
  <si>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</si>
  <si>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</si>
  <si>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</si>
  <si>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</si>
  <si>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</si>
  <si>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</si>
  <si>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</si>
  <si>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</si>
  <si>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</si>
  <si>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</si>
  <si>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</si>
  <si>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</si>
  <si>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</si>
  <si>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</si>
  <si>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</si>
  <si>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</si>
  <si>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</si>
  <si>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</si>
  <si>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</si>
  <si>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</si>
  <si>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</si>
  <si>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</si>
  <si>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</si>
  <si>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</si>
  <si>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</si>
  <si>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</si>
  <si>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</si>
  <si>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</si>
  <si>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</si>
  <si>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</si>
  <si>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</si>
  <si>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</si>
  <si>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</si>
  <si>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</si>
  <si>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</si>
  <si>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</si>
  <si>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</si>
  <si>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</si>
  <si>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</si>
  <si>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</si>
  <si>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</si>
  <si>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</si>
  <si>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</si>
  <si>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</si>
  <si>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</si>
  <si>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</si>
  <si>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</si>
  <si>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</si>
  <si>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</si>
  <si>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</si>
  <si>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</si>
  <si>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</si>
  <si>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</si>
  <si>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</si>
  <si>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</si>
  <si>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</si>
  <si>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</si>
  <si>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</si>
  <si>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</si>
  <si>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</si>
  <si>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</si>
  <si>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</si>
  <si>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</si>
  <si>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</si>
  <si>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</si>
  <si>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</si>
  <si>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</si>
  <si>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</si>
  <si>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</si>
  <si>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</si>
  <si>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</si>
  <si>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</si>
  <si>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</si>
  <si>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</si>
  <si>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</si>
  <si>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</si>
  <si>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</si>
  <si>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</si>
  <si>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</si>
  <si>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</si>
  <si>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</si>
  <si>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</si>
  <si>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</si>
  <si>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</si>
  <si>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</si>
  <si>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</si>
  <si>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</si>
  <si>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</si>
  <si>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</si>
  <si>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</si>
  <si>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</si>
  <si>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</si>
  <si>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</si>
  <si>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</si>
  <si>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</si>
  <si>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</si>
  <si>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</si>
  <si>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</si>
  <si>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</si>
  <si>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</si>
  <si>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</si>
  <si>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</si>
  <si>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</si>
  <si>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</si>
  <si>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</si>
  <si>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</si>
  <si>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</si>
  <si>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</si>
  <si>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</si>
  <si>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</si>
  <si>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</si>
  <si>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</si>
  <si>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</si>
  <si>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</si>
  <si>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</si>
  <si>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</si>
  <si>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</si>
  <si>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</si>
  <si>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</si>
  <si>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</si>
  <si>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</si>
  <si>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</si>
  <si>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</si>
  <si>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</si>
  <si>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</si>
  <si>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</si>
  <si>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</si>
  <si>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</si>
  <si>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</si>
  <si>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</si>
  <si>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</si>
  <si>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</si>
  <si>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</si>
  <si>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</si>
  <si>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</si>
  <si>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</si>
  <si>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</si>
  <si>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</si>
  <si>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</si>
  <si>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</si>
  <si>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</si>
  <si>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</si>
  <si>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</si>
  <si>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</si>
  <si>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</si>
  <si>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</si>
  <si>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</si>
  <si>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</si>
  <si>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</si>
  <si>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</si>
  <si>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</si>
  <si>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</si>
  <si>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</si>
  <si>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</si>
  <si>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</si>
  <si>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</si>
  <si>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</si>
  <si>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</si>
  <si>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</si>
  <si>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</si>
  <si>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</si>
  <si>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</si>
  <si>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</si>
  <si>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</si>
  <si>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</si>
  <si>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</si>
  <si>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</si>
  <si>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</si>
  <si>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</si>
  <si>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</si>
  <si>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</si>
  <si>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</si>
  <si>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</si>
  <si>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</si>
  <si>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</si>
  <si>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</si>
  <si>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</si>
  <si>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</si>
  <si>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</si>
  <si>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</si>
  <si>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</si>
  <si>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</si>
  <si>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</si>
  <si>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</si>
  <si>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</si>
  <si>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</si>
  <si>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</si>
  <si>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</si>
  <si>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</si>
  <si>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</si>
  <si>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</si>
  <si>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</si>
  <si>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</si>
  <si>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</si>
  <si>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</si>
  <si>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</si>
  <si>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</si>
  <si>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</si>
  <si>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</si>
  <si>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</si>
  <si>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</si>
  <si>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</si>
  <si>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</si>
  <si>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</si>
  <si>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</si>
  <si>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</si>
  <si>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</si>
  <si>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</si>
  <si>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</si>
  <si>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</si>
  <si>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</si>
  <si>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</si>
  <si>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</si>
  <si>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</si>
  <si>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</si>
  <si>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</si>
  <si>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</si>
  <si>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</si>
  <si>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</si>
  <si>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</si>
  <si>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</si>
  <si>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</si>
  <si>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</si>
  <si>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</si>
  <si>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</si>
  <si>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</si>
  <si>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</si>
  <si>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</si>
  <si>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</si>
  <si>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</si>
  <si>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</si>
  <si>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</si>
  <si>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</si>
  <si>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</si>
  <si>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</si>
  <si>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</si>
  <si>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</si>
  <si>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</si>
  <si>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</si>
  <si>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</si>
  <si>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</si>
  <si>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</si>
  <si>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</si>
  <si>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</si>
  <si>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</si>
  <si>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</si>
  <si>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</si>
  <si>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</si>
  <si>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</si>
  <si>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</si>
  <si>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</si>
  <si>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</si>
  <si>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</si>
  <si>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</si>
  <si>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</si>
  <si>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</si>
  <si>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</si>
  <si>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</si>
  <si>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</si>
  <si>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</si>
  <si>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</si>
  <si>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</si>
  <si>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</si>
  <si>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</si>
  <si>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</si>
  <si>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</si>
  <si>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</si>
  <si>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</si>
  <si>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</si>
  <si>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</si>
  <si>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</si>
  <si>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</si>
  <si>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</si>
  <si>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</si>
  <si>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</si>
  <si>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</si>
  <si>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</si>
  <si>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</si>
  <si>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</si>
  <si>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</si>
  <si>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</si>
  <si>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</si>
  <si>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</si>
  <si>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</si>
  <si>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</si>
  <si>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</si>
  <si>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</si>
  <si>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</si>
  <si>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</si>
  <si>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</si>
  <si>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</si>
  <si>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</si>
  <si>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</si>
  <si>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</si>
  <si>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</si>
  <si>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</si>
  <si>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</si>
  <si>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</si>
  <si>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</si>
  <si>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</si>
  <si>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</si>
  <si>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</si>
  <si>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</si>
  <si>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</si>
  <si>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</si>
  <si>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</si>
  <si>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</si>
  <si>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</si>
  <si>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</si>
  <si>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</si>
  <si>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</si>
  <si>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</si>
  <si>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</si>
  <si>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</si>
  <si>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</si>
  <si>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</si>
  <si>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</si>
  <si>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</si>
  <si>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</si>
  <si>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</si>
  <si>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</si>
  <si>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</si>
  <si>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</si>
  <si>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</si>
  <si>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</si>
  <si>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</si>
  <si>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</si>
  <si>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</si>
  <si>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</si>
  <si>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</si>
  <si>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</si>
  <si>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</si>
  <si>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</si>
  <si>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</si>
  <si>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</si>
  <si>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</si>
  <si>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</si>
  <si>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</si>
  <si>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</si>
  <si>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</si>
  <si>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</si>
  <si>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</si>
  <si>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</si>
  <si>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</si>
  <si>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</si>
  <si>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</si>
  <si>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</si>
  <si>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</si>
  <si>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</si>
  <si>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</si>
  <si>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</si>
  <si>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</si>
  <si>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</si>
  <si>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</si>
  <si>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</si>
  <si>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</si>
  <si>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</si>
  <si>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</si>
  <si>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</si>
  <si>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</si>
  <si>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</si>
  <si>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</si>
  <si>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</si>
  <si>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</si>
  <si>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</si>
  <si>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</si>
  <si>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</si>
  <si>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</si>
  <si>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</si>
  <si>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</si>
  <si>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</si>
  <si>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</si>
  <si>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</si>
  <si>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</si>
  <si>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</si>
  <si>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</si>
  <si>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</si>
  <si>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</si>
  <si>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</si>
  <si>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</si>
  <si>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</si>
  <si>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</si>
  <si>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</si>
  <si>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</si>
  <si>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</si>
  <si>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</si>
  <si>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</si>
  <si>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</si>
  <si>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</si>
  <si>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</si>
  <si>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</si>
  <si>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</si>
  <si>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</si>
  <si>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</si>
  <si>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</si>
  <si>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</si>
  <si>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</si>
  <si>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</si>
  <si>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</si>
  <si>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</si>
  <si>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</si>
  <si>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</si>
  <si>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</si>
  <si>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</si>
  <si>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</si>
  <si>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</si>
  <si>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</si>
  <si>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</si>
  <si>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</si>
  <si>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</si>
  <si>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</si>
  <si>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</si>
  <si>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</si>
  <si>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</si>
  <si>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</si>
  <si>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</si>
  <si>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</si>
  <si>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</si>
  <si>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</si>
  <si>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</si>
  <si>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</si>
  <si>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</si>
  <si>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</si>
  <si>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</si>
  <si>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</si>
  <si>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</si>
  <si>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</si>
  <si>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</si>
  <si>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</si>
  <si>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</si>
  <si>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</si>
  <si>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</si>
  <si>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</si>
  <si>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</si>
  <si>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</si>
  <si>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</si>
  <si>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</si>
  <si>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</si>
  <si>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</si>
  <si>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</si>
  <si>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</si>
  <si>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</si>
  <si>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</si>
  <si>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</si>
  <si>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</si>
  <si>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</si>
  <si>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</si>
  <si>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</si>
  <si>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</si>
  <si>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</si>
  <si>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</si>
  <si>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</si>
  <si>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</si>
  <si>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</si>
  <si>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</si>
  <si>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</si>
  <si>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</si>
  <si>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</si>
  <si>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</si>
  <si>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</si>
  <si>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</si>
  <si>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</si>
  <si>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</si>
  <si>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</si>
  <si>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</si>
  <si>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</si>
  <si>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</si>
  <si>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</si>
  <si>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</si>
  <si>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</si>
  <si>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</si>
  <si>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</si>
  <si>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</si>
  <si>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</si>
  <si>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</si>
  <si>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</si>
  <si>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</si>
  <si>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</si>
  <si>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</si>
  <si>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</si>
  <si>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</si>
  <si>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</si>
  <si>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</si>
  <si>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</si>
  <si>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</si>
  <si>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</si>
  <si>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</si>
  <si>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</si>
  <si>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</si>
  <si>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</si>
  <si>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</si>
  <si>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</si>
  <si>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</si>
  <si>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</si>
  <si>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</si>
  <si>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</si>
  <si>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</si>
  <si>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</si>
  <si>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</si>
  <si>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</si>
  <si>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</si>
  <si>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</si>
  <si>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</si>
  <si>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</si>
  <si>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</si>
  <si>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</si>
  <si>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</si>
  <si>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</si>
  <si>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</si>
  <si>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</si>
  <si>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</si>
  <si>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</si>
  <si>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</si>
  <si>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</si>
  <si>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</si>
  <si>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</si>
  <si>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</si>
  <si>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</si>
  <si>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</si>
  <si>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</si>
  <si>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</si>
  <si>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</si>
  <si>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</si>
  <si>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</si>
  <si>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</si>
  <si>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</si>
  <si>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</si>
  <si>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</si>
  <si>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</si>
  <si>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</si>
  <si>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</si>
  <si>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</si>
  <si>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</si>
  <si>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</si>
  <si>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</si>
  <si>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</si>
  <si>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</si>
  <si>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</si>
  <si>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</si>
  <si>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</si>
  <si>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</si>
  <si>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</si>
  <si>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</si>
  <si>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</si>
  <si>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</si>
  <si>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</si>
  <si>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</si>
  <si>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</si>
  <si>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</si>
  <si>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</si>
  <si>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</si>
  <si>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</si>
  <si>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</si>
  <si>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</si>
  <si>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</si>
  <si>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</si>
  <si>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</si>
  <si>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</si>
  <si>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</si>
  <si>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</si>
  <si>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</si>
  <si>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</si>
  <si>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</si>
  <si>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</si>
  <si>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</si>
  <si>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</si>
  <si>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</si>
  <si>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</si>
  <si>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</si>
  <si>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</si>
  <si>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</si>
  <si>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</si>
  <si>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</si>
  <si>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</si>
  <si>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</si>
  <si>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</si>
  <si>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</si>
  <si>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</si>
  <si>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</si>
  <si>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</si>
  <si>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</si>
  <si>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</si>
  <si>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</si>
  <si>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</si>
  <si>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</si>
  <si>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</si>
  <si>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</si>
  <si>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</si>
  <si>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</si>
  <si>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</si>
  <si>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</si>
  <si>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</si>
  <si>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</si>
  <si>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</si>
  <si>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</si>
  <si>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</si>
  <si>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</si>
  <si>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</si>
  <si>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</si>
  <si>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</si>
  <si>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</si>
  <si>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</si>
  <si>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</si>
  <si>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</si>
  <si>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</si>
  <si>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</si>
  <si>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</si>
  <si>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</si>
  <si>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</si>
  <si>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</si>
  <si>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</si>
  <si>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</si>
  <si>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</si>
  <si>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</si>
  <si>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</si>
  <si>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</si>
  <si>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</si>
  <si>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</si>
  <si>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</si>
  <si>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</si>
  <si>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</si>
  <si>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</si>
  <si>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</si>
  <si>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</si>
  <si>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</si>
  <si>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</si>
  <si>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</si>
  <si>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</si>
  <si>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</si>
  <si>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</si>
  <si>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</si>
  <si>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</si>
  <si>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</si>
  <si>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</si>
  <si>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</si>
  <si>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</si>
  <si>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</si>
  <si>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</si>
  <si>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</si>
  <si>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</si>
  <si>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</si>
  <si>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</si>
  <si>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</si>
  <si>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</si>
  <si>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</si>
  <si>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</si>
  <si>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</si>
  <si>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</si>
  <si>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</si>
  <si>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</si>
  <si>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</si>
  <si>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</si>
  <si>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</si>
  <si>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</si>
  <si>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</si>
  <si>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</si>
  <si>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</si>
  <si>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</si>
  <si>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</si>
  <si>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</si>
  <si>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</si>
  <si>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</si>
  <si>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</si>
  <si>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</si>
  <si>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</si>
  <si>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</si>
  <si>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</si>
  <si>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</si>
  <si>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</si>
  <si>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</si>
  <si>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</si>
  <si>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</si>
  <si>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</si>
  <si>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</si>
  <si>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</si>
  <si>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</si>
  <si>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</si>
  <si>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</si>
  <si>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</si>
  <si>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</si>
  <si>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</si>
  <si>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</si>
  <si>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</si>
  <si>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</si>
  <si>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</si>
  <si>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</si>
  <si>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</si>
  <si>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</si>
  <si>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</si>
  <si>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</si>
  <si>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</si>
  <si>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</si>
  <si>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</si>
  <si>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</si>
  <si>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</si>
  <si>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</si>
  <si>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</si>
  <si>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</si>
  <si>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</si>
  <si>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</si>
  <si>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</si>
  <si>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</si>
  <si>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</si>
  <si>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</si>
  <si>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</si>
  <si>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</si>
  <si>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</si>
  <si>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</si>
  <si>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</si>
  <si>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</si>
  <si>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</si>
  <si>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</si>
  <si>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</si>
  <si>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</si>
  <si>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</si>
  <si>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</si>
  <si>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</si>
  <si>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</si>
  <si>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</si>
  <si>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</si>
  <si>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</si>
  <si>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</si>
  <si>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</si>
  <si>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</si>
  <si>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</si>
  <si>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</si>
  <si>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</si>
  <si>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</si>
  <si>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</si>
  <si>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</si>
  <si>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</si>
  <si>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</si>
  <si>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</si>
  <si>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</si>
  <si>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</si>
  <si>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</si>
  <si>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</si>
  <si>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</si>
  <si>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</si>
  <si>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</si>
  <si>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</si>
  <si>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</si>
  <si>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</si>
  <si>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</si>
  <si>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</si>
  <si>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</si>
  <si>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</si>
  <si>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</si>
  <si>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</si>
  <si>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</si>
  <si>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</si>
  <si>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</si>
  <si>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</si>
  <si>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</si>
  <si>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</si>
  <si>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</si>
  <si>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</si>
  <si>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</si>
  <si>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</si>
  <si>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</si>
  <si>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</si>
  <si>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</si>
  <si>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</si>
  <si>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</si>
  <si>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</si>
  <si>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</si>
  <si>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</si>
  <si>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</si>
  <si>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</si>
  <si>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</si>
  <si>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</si>
  <si>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</si>
  <si>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</si>
  <si>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</si>
  <si>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</si>
  <si>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</si>
  <si>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</si>
  <si>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</si>
  <si>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</si>
  <si>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</si>
  <si>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</si>
  <si>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</si>
  <si>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</si>
  <si>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</si>
  <si>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</si>
  <si>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</si>
  <si>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</si>
  <si>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</si>
  <si>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</si>
  <si>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</si>
  <si>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</si>
  <si>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</si>
  <si>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</si>
  <si>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</si>
  <si>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</si>
  <si>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</si>
  <si>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</si>
  <si>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</si>
  <si>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</si>
  <si>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</si>
  <si>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</si>
  <si>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</si>
  <si>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</si>
  <si>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</si>
  <si>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</si>
  <si>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</si>
  <si>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</si>
  <si>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</si>
  <si>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</si>
  <si>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</si>
  <si>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</si>
  <si>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</si>
  <si>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</si>
  <si>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</si>
  <si>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</si>
  <si>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</si>
  <si>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</si>
  <si>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</si>
  <si>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</si>
  <si>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</si>
  <si>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</si>
  <si>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</si>
  <si>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</si>
  <si>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</si>
  <si>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</si>
  <si>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</si>
  <si>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</si>
  <si>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</si>
  <si>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</si>
  <si>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</si>
  <si>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</si>
  <si>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</si>
  <si>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</si>
  <si>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</si>
  <si>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</si>
  <si>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</si>
  <si>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</si>
  <si>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</si>
  <si>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</si>
  <si>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</si>
  <si>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</si>
  <si>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</si>
  <si>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</si>
  <si>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</si>
  <si>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</si>
  <si>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</si>
  <si>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</si>
  <si>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</si>
  <si>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</si>
  <si>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</si>
  <si>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</si>
  <si>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</si>
  <si>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</si>
  <si>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</si>
  <si>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</si>
  <si>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</si>
  <si>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</si>
  <si>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</si>
  <si>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</si>
  <si>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</si>
  <si>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</si>
  <si>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</si>
  <si>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</si>
  <si>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</si>
  <si>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</si>
  <si>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</si>
  <si>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</si>
  <si>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</si>
  <si>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</si>
  <si>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</si>
  <si>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</si>
  <si>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</si>
  <si>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</si>
  <si>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</si>
  <si>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</si>
  <si>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</si>
  <si>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</si>
  <si>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</si>
  <si>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</si>
  <si>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</si>
  <si>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</si>
  <si>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</si>
  <si>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</si>
  <si>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</si>
  <si>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</si>
  <si>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</si>
  <si>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</si>
  <si>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</si>
  <si>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</si>
  <si>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</si>
  <si>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</si>
  <si>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</si>
  <si>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</si>
  <si>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</si>
  <si>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</si>
  <si>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</si>
  <si>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</si>
  <si>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</si>
  <si>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</si>
  <si>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</si>
  <si>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</si>
  <si>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</si>
  <si>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</si>
  <si>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</si>
  <si>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</si>
  <si>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</si>
  <si>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</si>
  <si>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</si>
  <si>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</si>
  <si>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</si>
  <si>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</si>
  <si>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</si>
  <si>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</si>
  <si>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</si>
  <si>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</si>
  <si>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</si>
  <si>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</si>
  <si>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</si>
  <si>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</si>
  <si>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</si>
  <si>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</si>
  <si>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</si>
  <si>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</si>
  <si>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</si>
  <si>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</si>
  <si>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</si>
  <si>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</si>
  <si>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</si>
  <si>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</si>
  <si>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</si>
  <si>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</si>
  <si>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</si>
  <si>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</si>
  <si>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</si>
  <si>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</si>
  <si>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</si>
  <si>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</si>
  <si>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</si>
  <si>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</si>
  <si>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</si>
  <si>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</si>
  <si>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</si>
  <si>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</si>
  <si>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</si>
  <si>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</si>
  <si>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</si>
  <si>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</si>
  <si>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</si>
  <si>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</si>
  <si>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</si>
  <si>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</si>
  <si>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</si>
  <si>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</si>
  <si>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</si>
  <si>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</si>
  <si>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</si>
  <si>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</si>
  <si>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</si>
  <si>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</si>
  <si>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</si>
  <si>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</si>
  <si>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</si>
  <si>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</si>
  <si>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</si>
  <si>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</si>
  <si>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</si>
  <si>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</si>
  <si>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</si>
  <si>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</si>
  <si>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</si>
  <si>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</si>
  <si>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</si>
  <si>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</si>
  <si>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</si>
  <si>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</si>
  <si>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</si>
  <si>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</si>
  <si>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</si>
  <si>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</si>
  <si>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</si>
  <si>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</si>
  <si>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</si>
  <si>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</si>
  <si>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</si>
  <si>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</si>
  <si>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</si>
  <si>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</si>
  <si>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</si>
  <si>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</si>
  <si>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</si>
  <si>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</si>
  <si>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</si>
  <si>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</si>
  <si>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</si>
  <si>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</si>
  <si>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</si>
  <si>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</si>
  <si>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</si>
  <si>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</si>
  <si>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</si>
  <si>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</si>
  <si>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</si>
  <si>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</si>
  <si>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</si>
  <si>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</si>
  <si>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</si>
  <si>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</si>
  <si>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</si>
  <si>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</si>
  <si>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</si>
  <si>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</si>
  <si>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</si>
  <si>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</si>
  <si>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</si>
  <si>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</si>
  <si>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</si>
  <si>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</si>
  <si>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</si>
  <si>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</si>
  <si>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</si>
  <si>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</si>
  <si>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</si>
  <si>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</si>
  <si>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</si>
  <si>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</si>
  <si>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</si>
  <si>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</si>
  <si>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</si>
  <si>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</si>
  <si>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</si>
  <si>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</si>
  <si>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</si>
  <si>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</si>
  <si>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</si>
  <si>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</si>
  <si>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</si>
  <si>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</si>
  <si>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</si>
  <si>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</si>
  <si>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</si>
  <si>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</si>
  <si>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</si>
  <si>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</si>
  <si>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</si>
  <si>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</si>
  <si>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</si>
  <si>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</si>
  <si>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</si>
  <si>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</si>
  <si>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</si>
  <si>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</si>
  <si>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</si>
  <si>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</si>
  <si>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</si>
  <si>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</si>
  <si>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</si>
  <si>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</si>
  <si>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</si>
  <si>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</si>
  <si>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</si>
  <si>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</si>
  <si>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</si>
  <si>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</si>
  <si>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</si>
  <si>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</si>
  <si>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</si>
  <si>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</si>
  <si>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</si>
  <si>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</si>
  <si>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</si>
  <si>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</si>
  <si>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</si>
  <si>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</si>
  <si>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</si>
  <si>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</si>
  <si>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</si>
  <si>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</si>
  <si>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</si>
  <si>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</si>
  <si>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</si>
  <si>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</si>
  <si>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</si>
  <si>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</si>
  <si>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</si>
  <si>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</si>
  <si>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</si>
  <si>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</si>
  <si>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</si>
  <si>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</si>
  <si>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</si>
  <si>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</si>
  <si>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</si>
  <si>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</si>
  <si>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</si>
  <si>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</si>
  <si>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</si>
  <si>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</si>
  <si>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</si>
  <si>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</si>
  <si>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</si>
  <si>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</si>
  <si>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</si>
  <si>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</si>
  <si>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</si>
  <si>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</si>
  <si>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</si>
  <si>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</si>
  <si>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</si>
  <si>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</si>
  <si>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</si>
  <si>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</si>
  <si>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</si>
  <si>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</si>
  <si>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</si>
  <si>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</si>
  <si>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</si>
  <si>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</si>
  <si>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</si>
  <si>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</si>
  <si>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</si>
  <si>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</si>
  <si>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</si>
  <si>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</si>
  <si>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</si>
  <si>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</si>
  <si>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</si>
  <si>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</si>
  <si>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</si>
  <si>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</si>
  <si>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</si>
  <si>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</si>
  <si>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</si>
  <si>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</si>
  <si>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</si>
  <si>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</si>
  <si>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</si>
  <si>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</si>
  <si>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</si>
  <si>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</si>
  <si>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</si>
  <si>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</si>
  <si>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</si>
  <si>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</si>
  <si>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</si>
  <si>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</si>
  <si>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</si>
  <si>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</si>
  <si>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</si>
  <si>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</si>
  <si>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</si>
  <si>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</si>
  <si>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</si>
  <si>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</si>
  <si>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</si>
  <si>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</si>
  <si>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</si>
  <si>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</si>
  <si>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</si>
  <si>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</si>
  <si>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</si>
  <si>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</si>
  <si>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</si>
  <si>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</si>
  <si>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</si>
  <si>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</si>
  <si>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</si>
  <si>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</si>
  <si>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</si>
  <si>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</si>
  <si>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</si>
  <si>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</si>
  <si>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</si>
  <si>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</si>
  <si>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</si>
  <si>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</si>
  <si>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</si>
  <si>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</si>
  <si>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</si>
  <si>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</si>
  <si>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</si>
  <si>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</si>
  <si>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</si>
  <si>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</si>
  <si>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</si>
  <si>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</si>
  <si>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</si>
  <si>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</si>
  <si>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</si>
  <si>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</si>
  <si>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</si>
  <si>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</si>
  <si>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</si>
  <si>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</si>
  <si>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</si>
  <si>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</si>
  <si>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</si>
  <si>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</si>
  <si>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</si>
  <si>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</si>
  <si>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</si>
  <si>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</si>
  <si>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</si>
  <si>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</si>
  <si>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</si>
  <si>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</si>
  <si>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</si>
  <si>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</si>
  <si>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</si>
  <si>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</si>
  <si>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</si>
  <si>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</si>
  <si>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</si>
  <si>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</si>
  <si>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</si>
  <si>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</si>
  <si>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</si>
  <si>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</si>
  <si>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</si>
  <si>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</si>
  <si>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</si>
  <si>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</si>
  <si>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</si>
  <si>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</si>
  <si>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</si>
  <si>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</si>
  <si>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</si>
  <si>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</si>
  <si>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</si>
  <si>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</si>
  <si>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</si>
  <si>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</si>
  <si>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</si>
  <si>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</si>
  <si>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</si>
  <si>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</si>
  <si>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</si>
  <si>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</si>
  <si>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</si>
  <si>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</si>
  <si>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</si>
  <si>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</si>
  <si>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</si>
  <si>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</si>
  <si>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</si>
  <si>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</si>
  <si>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</si>
  <si>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</si>
  <si>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</si>
  <si>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</si>
  <si>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</si>
  <si>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</si>
  <si>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</si>
  <si>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</si>
  <si>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</si>
  <si>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</si>
  <si>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</si>
  <si>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</si>
  <si>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</si>
  <si>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</si>
  <si>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</si>
  <si>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</si>
  <si>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</si>
  <si>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</si>
  <si>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</si>
  <si>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</si>
  <si>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</si>
  <si>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</si>
  <si>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</si>
  <si>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</si>
  <si>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</si>
  <si>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</si>
  <si>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</si>
  <si>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</si>
  <si>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</si>
  <si>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</si>
  <si>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</si>
  <si>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</si>
  <si>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</si>
  <si>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</si>
  <si>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</si>
  <si>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</si>
  <si>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</si>
  <si>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</si>
  <si>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</si>
  <si>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</si>
  <si>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</si>
  <si>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</si>
  <si>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</si>
  <si>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</si>
  <si>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</si>
  <si>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</si>
  <si>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</si>
  <si>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</si>
  <si>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</si>
  <si>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</si>
  <si>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</si>
  <si>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</si>
  <si>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</si>
  <si>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</si>
  <si>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</si>
  <si>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</si>
  <si>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</si>
  <si>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</si>
  <si>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</si>
  <si>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</si>
  <si>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</si>
  <si>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</si>
  <si>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</si>
  <si>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</si>
  <si>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</si>
  <si>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</si>
  <si>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</si>
  <si>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</si>
  <si>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</si>
  <si>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</si>
  <si>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</si>
  <si>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</si>
  <si>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</si>
  <si>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</si>
  <si>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</si>
  <si>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</si>
  <si>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</si>
  <si>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</si>
  <si>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</si>
  <si>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</si>
  <si>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</si>
  <si>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</si>
  <si>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</si>
  <si>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</si>
  <si>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</si>
  <si>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</si>
  <si>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</si>
  <si>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</si>
  <si>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</si>
  <si>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</si>
  <si>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</si>
  <si>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</si>
  <si>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</si>
  <si>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</si>
  <si>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</si>
  <si>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</si>
  <si>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</si>
  <si>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</si>
  <si>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</si>
  <si>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</si>
  <si>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</si>
  <si>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</si>
  <si>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</si>
  <si>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</si>
  <si>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</si>
  <si>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</si>
  <si>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</si>
  <si>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</si>
  <si>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</si>
  <si>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</si>
  <si>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</si>
  <si>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</si>
  <si>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</si>
  <si>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</si>
  <si>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</si>
  <si>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</si>
  <si>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</si>
  <si>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</si>
  <si>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</si>
  <si>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</si>
  <si>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</si>
  <si>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</si>
  <si>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</si>
  <si>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</si>
  <si>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</si>
  <si>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</si>
  <si>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</si>
  <si>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</si>
  <si>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</si>
  <si>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</si>
  <si>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</si>
  <si>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</si>
  <si>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</si>
  <si>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</si>
  <si>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</si>
  <si>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</si>
  <si>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</si>
  <si>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</si>
  <si>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</si>
  <si>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</si>
  <si>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</si>
  <si>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</si>
  <si>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</si>
  <si>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</si>
  <si>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</si>
  <si>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</si>
  <si>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</si>
  <si>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</si>
  <si>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</si>
  <si>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</si>
  <si>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</si>
  <si>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</si>
  <si>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</si>
  <si>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</si>
  <si>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</si>
  <si>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</si>
  <si>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</si>
  <si>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</si>
  <si>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</si>
  <si>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</si>
  <si>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</si>
  <si>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</si>
  <si>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</si>
  <si>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</si>
  <si>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</si>
  <si>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</si>
  <si>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</si>
  <si>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</si>
  <si>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</si>
  <si>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</si>
  <si>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</si>
  <si>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</si>
  <si>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</si>
  <si>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</si>
  <si>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</si>
  <si>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</si>
  <si>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</si>
  <si>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</si>
  <si>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</si>
  <si>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</si>
  <si>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</si>
  <si>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</si>
  <si>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</si>
  <si>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</si>
  <si>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</si>
  <si>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</si>
  <si>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</si>
  <si>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</si>
  <si>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</si>
  <si>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</si>
  <si>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</si>
  <si>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</si>
  <si>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</si>
  <si>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</si>
  <si>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</si>
  <si>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</si>
  <si>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</si>
  <si>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</si>
  <si>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</si>
  <si>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</si>
  <si>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</si>
  <si>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</si>
  <si>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</si>
  <si>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</si>
  <si>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</si>
  <si>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</si>
  <si>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</si>
  <si>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</si>
  <si>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</si>
  <si>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</si>
  <si>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</si>
  <si>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</si>
  <si>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</si>
  <si>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</si>
  <si>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</si>
  <si>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</si>
  <si>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</si>
  <si>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</si>
  <si>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</si>
  <si>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</si>
  <si>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</si>
  <si>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</si>
  <si>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</si>
  <si>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</si>
  <si>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</si>
  <si>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</si>
  <si>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</si>
  <si>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</si>
  <si>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</si>
  <si>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</si>
  <si>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</si>
  <si>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</si>
  <si>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</si>
  <si>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</si>
  <si>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</si>
  <si>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</si>
  <si>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</si>
  <si>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</si>
  <si>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</si>
  <si>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</si>
  <si>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</si>
  <si>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</si>
  <si>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</si>
  <si>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</si>
  <si>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</si>
  <si>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</si>
  <si>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</si>
  <si>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</si>
  <si>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</si>
  <si>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</si>
  <si>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</si>
  <si>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</si>
  <si>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</si>
  <si>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</si>
  <si>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</si>
  <si>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</si>
  <si>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</si>
  <si>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</si>
  <si>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</si>
  <si>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</si>
  <si>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</si>
  <si>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</si>
  <si>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</si>
  <si>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</si>
  <si>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</si>
  <si>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</si>
  <si>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</si>
  <si>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</si>
  <si>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</si>
  <si>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</si>
  <si>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</si>
  <si>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</si>
  <si>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</si>
  <si>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</si>
  <si>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</si>
  <si>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</si>
  <si>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</si>
  <si>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</si>
  <si>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</si>
  <si>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</si>
  <si>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</si>
  <si>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</si>
  <si>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</si>
  <si>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</si>
  <si>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</si>
  <si>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</si>
  <si>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</si>
  <si>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</si>
  <si>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</si>
  <si>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</si>
  <si>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</si>
  <si>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</si>
  <si>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</si>
  <si>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</si>
  <si>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</si>
  <si>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</si>
  <si>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</si>
  <si>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</si>
  <si>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</si>
  <si>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</si>
  <si>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</si>
  <si>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</si>
  <si>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</si>
  <si>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</si>
  <si>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</si>
  <si>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</si>
  <si>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</si>
  <si>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</si>
  <si>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</si>
  <si>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</si>
  <si>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</si>
  <si>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</si>
  <si>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</si>
  <si>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</si>
  <si>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</si>
  <si>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</si>
  <si>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</si>
  <si>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</si>
  <si>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</si>
  <si>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</si>
  <si>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</si>
  <si>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</si>
  <si>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</si>
  <si>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</si>
  <si>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</si>
  <si>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</si>
  <si>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</si>
  <si>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</si>
  <si>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</si>
  <si>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</si>
  <si>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</si>
  <si>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</si>
  <si>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</si>
  <si>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</si>
  <si>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</si>
  <si>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</si>
  <si>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</si>
  <si>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</si>
  <si>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</si>
  <si>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</si>
  <si>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</si>
  <si>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</si>
  <si>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</si>
  <si>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</si>
  <si>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</si>
  <si>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</si>
  <si>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</si>
  <si>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</si>
  <si>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</si>
  <si>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</si>
  <si>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</si>
  <si>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</si>
  <si>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</si>
  <si>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</si>
  <si>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</si>
  <si>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</si>
  <si>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</si>
  <si>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</si>
  <si>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</si>
  <si>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</si>
  <si>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</si>
  <si>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</si>
  <si>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</si>
  <si>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</si>
  <si>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</si>
  <si>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</si>
  <si>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</si>
  <si>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</si>
  <si>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</si>
  <si>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</si>
  <si>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</si>
  <si>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</si>
  <si>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</si>
  <si>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</si>
  <si>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</si>
  <si>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</si>
  <si>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</si>
  <si>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</si>
  <si>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</si>
  <si>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</si>
  <si>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</si>
  <si>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</si>
  <si>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</si>
  <si>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</si>
  <si>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</si>
  <si>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</si>
  <si>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</si>
  <si>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</si>
  <si>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</si>
  <si>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</si>
  <si>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</si>
  <si>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</si>
  <si>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</si>
  <si>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</si>
  <si>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</si>
  <si>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</si>
  <si>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</si>
  <si>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</si>
  <si>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</si>
  <si>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</si>
  <si>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</si>
  <si>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</si>
  <si>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</si>
  <si>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</si>
  <si>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</si>
  <si>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</si>
  <si>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</si>
  <si>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</si>
  <si>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</si>
  <si>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</si>
  <si>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</si>
  <si>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</si>
  <si>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</si>
  <si>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</si>
  <si>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</si>
  <si>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</si>
  <si>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</si>
  <si>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</si>
  <si>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</si>
  <si>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</si>
  <si>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</si>
  <si>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</si>
  <si>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</si>
  <si>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</si>
  <si>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</si>
  <si>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</si>
  <si>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</si>
  <si>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</si>
  <si>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</si>
  <si>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</si>
  <si>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</si>
  <si>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</si>
  <si>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</si>
  <si>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</si>
  <si>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</si>
  <si>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</si>
  <si>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</si>
  <si>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</si>
  <si>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</si>
  <si>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</si>
  <si>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</si>
  <si>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</si>
  <si>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</si>
  <si>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</si>
  <si>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</si>
  <si>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</si>
  <si>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</si>
  <si>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</si>
  <si>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</si>
  <si>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</si>
  <si>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</si>
  <si>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</si>
  <si>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</si>
  <si>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</si>
  <si>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</si>
  <si>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</si>
  <si>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</si>
  <si>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</si>
  <si>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</si>
  <si>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</si>
  <si>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</si>
  <si>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</si>
  <si>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</si>
  <si>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</si>
  <si>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</si>
  <si>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</si>
  <si>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</si>
  <si>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</si>
  <si>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</si>
  <si>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</si>
  <si>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</si>
  <si>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</si>
  <si>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</si>
  <si>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</si>
  <si>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</si>
  <si>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</si>
  <si>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</si>
  <si>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</si>
  <si>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</si>
  <si>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</si>
  <si>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</si>
  <si>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</si>
  <si>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</si>
  <si>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</si>
  <si>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</si>
  <si>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</si>
  <si>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</si>
  <si>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</si>
  <si>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</si>
  <si>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</si>
  <si>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</si>
  <si>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</si>
  <si>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</si>
  <si>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</si>
  <si>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</si>
  <si>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</si>
  <si>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</si>
  <si>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</si>
  <si>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</si>
  <si>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</si>
  <si>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</si>
  <si>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</si>
  <si>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</si>
  <si>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</si>
  <si>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</si>
  <si>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</si>
  <si>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</si>
  <si>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</si>
  <si>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</si>
  <si>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</si>
  <si>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</si>
  <si>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</si>
  <si>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</si>
  <si>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</si>
  <si>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</si>
  <si>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</si>
  <si>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</si>
  <si>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</si>
  <si>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</si>
  <si>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</si>
  <si>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</si>
  <si>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</si>
  <si>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</si>
  <si>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</si>
  <si>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</si>
  <si>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</si>
  <si>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</si>
  <si>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</si>
  <si>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</si>
  <si>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</si>
  <si>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</si>
  <si>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</si>
  <si>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</si>
  <si>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</si>
  <si>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</si>
  <si>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</si>
  <si>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</si>
  <si>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</si>
  <si>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</si>
  <si>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</si>
  <si>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</si>
  <si>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</si>
  <si>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</si>
  <si>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</si>
  <si>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</si>
  <si>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</si>
  <si>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</si>
  <si>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</si>
  <si>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</si>
  <si>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</si>
  <si>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</si>
  <si>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</si>
  <si>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</si>
  <si>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</si>
  <si>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</si>
  <si>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</si>
  <si>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</si>
  <si>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</si>
  <si>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</si>
  <si>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</si>
  <si>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</si>
  <si>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</si>
  <si>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</si>
  <si>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</si>
  <si>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</si>
  <si>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</si>
  <si>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</si>
  <si>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</si>
  <si>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</si>
  <si>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</si>
  <si>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</si>
  <si>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</si>
  <si>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</si>
  <si>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</si>
  <si>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</si>
  <si>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</si>
  <si>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</si>
  <si>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</si>
  <si>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</si>
  <si>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</si>
  <si>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</si>
  <si>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</si>
  <si>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</si>
  <si>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</si>
  <si>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</si>
  <si>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</si>
  <si>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</si>
  <si>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</si>
  <si>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</si>
  <si>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</si>
  <si>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</si>
  <si>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</si>
  <si>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</si>
  <si>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</si>
  <si>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</si>
  <si>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</si>
  <si>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</si>
  <si>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</si>
  <si>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</si>
  <si>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</si>
  <si>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</si>
  <si>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</si>
  <si>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</si>
  <si>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</si>
  <si>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</si>
  <si>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</si>
  <si>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</si>
  <si>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</si>
  <si>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</si>
  <si>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</si>
  <si>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</si>
  <si>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</si>
  <si>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</si>
  <si>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</si>
  <si>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</si>
  <si>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</si>
  <si>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</si>
  <si>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</si>
  <si>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</si>
  <si>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</si>
  <si>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</si>
  <si>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</si>
  <si>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</si>
  <si>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</si>
  <si>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</si>
  <si>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</si>
  <si>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</si>
  <si>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</si>
  <si>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</si>
  <si>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</si>
  <si>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</si>
  <si>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</si>
  <si>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</si>
  <si>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</si>
  <si>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</si>
  <si>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</si>
  <si>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</si>
  <si>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</si>
  <si>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</si>
  <si>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</si>
  <si>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</si>
  <si>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</si>
  <si>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</si>
  <si>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</si>
  <si>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</si>
  <si>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</si>
  <si>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</si>
  <si>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</si>
  <si>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</si>
  <si>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</si>
  <si>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</si>
  <si>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</si>
  <si>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</si>
  <si>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</si>
  <si>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</si>
  <si>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</si>
  <si>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</si>
  <si>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</si>
  <si>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</si>
  <si>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</si>
  <si>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</si>
  <si>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</si>
  <si>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</si>
  <si>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</si>
  <si>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</si>
  <si>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</si>
  <si>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</si>
  <si>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</si>
  <si>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</si>
  <si>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</si>
  <si>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</si>
  <si>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</si>
  <si>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</si>
  <si>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</si>
  <si>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</si>
  <si>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</si>
  <si>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</si>
  <si>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</si>
  <si>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</si>
  <si>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</si>
  <si>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</si>
  <si>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</si>
  <si>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</si>
  <si>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</si>
  <si>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</si>
  <si>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</si>
  <si>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</si>
  <si>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</si>
  <si>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</si>
  <si>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</si>
  <si>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</si>
  <si>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</si>
  <si>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</si>
  <si>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</si>
  <si>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</si>
  <si>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</si>
  <si>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</si>
  <si>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</si>
  <si>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</si>
  <si>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</si>
  <si>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</si>
  <si>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</si>
  <si>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</si>
  <si>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</si>
  <si>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</si>
  <si>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</si>
  <si>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</si>
  <si>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</si>
  <si>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</si>
  <si>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</si>
  <si>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</si>
  <si>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</si>
  <si>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</si>
  <si>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</si>
  <si>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</si>
  <si>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</si>
  <si>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</si>
  <si>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</si>
  <si>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</si>
  <si>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</si>
  <si>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</si>
  <si>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</si>
  <si>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</si>
  <si>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</si>
  <si>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</si>
  <si>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</si>
  <si>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</si>
  <si>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</si>
  <si>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</si>
  <si>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</si>
  <si>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</si>
  <si>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</si>
  <si>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</si>
  <si>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</si>
  <si>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</si>
  <si>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</si>
  <si>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</si>
  <si>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</si>
  <si>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</si>
  <si>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</si>
  <si>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</si>
  <si>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</si>
  <si>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</si>
  <si>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</si>
  <si>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</si>
  <si>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</si>
  <si>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</si>
  <si>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</si>
  <si>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</si>
  <si>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</si>
  <si>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</si>
  <si>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</si>
  <si>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</si>
  <si>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</si>
  <si>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</si>
  <si>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</si>
  <si>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</si>
  <si>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</si>
  <si>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</si>
  <si>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</si>
  <si>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</si>
  <si>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</si>
  <si>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</si>
  <si>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</si>
  <si>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</si>
  <si>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</si>
  <si>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</si>
  <si>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</si>
  <si>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</si>
  <si>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</si>
  <si>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</si>
  <si>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</si>
  <si>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</si>
  <si>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</si>
  <si>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</si>
  <si>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</si>
  <si>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</si>
  <si>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</si>
  <si>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</si>
  <si>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</si>
  <si>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</si>
  <si>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</si>
  <si>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</si>
  <si>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</si>
  <si>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</si>
  <si>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</si>
  <si>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</si>
  <si>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</si>
  <si>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</si>
  <si>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</si>
  <si>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</si>
  <si>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</si>
  <si>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</si>
  <si>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</si>
  <si>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</si>
  <si>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</si>
  <si>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</si>
  <si>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</si>
  <si>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</si>
  <si>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</si>
  <si>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</si>
  <si>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</si>
  <si>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</si>
  <si>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</si>
  <si>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</si>
  <si>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</si>
  <si>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</si>
  <si>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</si>
  <si>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</si>
  <si>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</si>
  <si>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</si>
  <si>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</si>
  <si>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</si>
  <si>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</si>
  <si>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</si>
  <si>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</si>
  <si>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</si>
  <si>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</si>
  <si>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</si>
  <si>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</si>
  <si>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</si>
  <si>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</si>
  <si>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</si>
  <si>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</si>
  <si>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</si>
  <si>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</si>
  <si>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</si>
  <si>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</si>
  <si>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</si>
  <si>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</si>
  <si>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</si>
  <si>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</si>
  <si>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</si>
  <si>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</si>
  <si>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</si>
  <si>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</si>
  <si>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</si>
  <si>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</si>
  <si>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</si>
  <si>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</si>
  <si>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</si>
  <si>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</si>
  <si>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</si>
  <si>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</si>
  <si>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</si>
  <si>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</si>
  <si>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</si>
  <si>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</si>
  <si>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</si>
  <si>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</si>
  <si>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</si>
  <si>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</si>
  <si>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</si>
  <si>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</si>
  <si>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</si>
  <si>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</si>
  <si>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</si>
  <si>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</si>
  <si>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</si>
  <si>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</si>
  <si>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</si>
  <si>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</si>
  <si>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</si>
  <si>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</si>
  <si>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</si>
  <si>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</si>
  <si>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</si>
  <si>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</si>
  <si>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</si>
  <si>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</si>
  <si>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</si>
  <si>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</si>
  <si>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</si>
  <si>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</si>
  <si>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</si>
  <si>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</si>
  <si>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</si>
  <si>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</si>
  <si>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</si>
  <si>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</si>
  <si>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</si>
  <si>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</si>
  <si>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</si>
  <si>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</si>
  <si>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</si>
  <si>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</si>
  <si>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</si>
  <si>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</si>
  <si>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</si>
  <si>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</si>
  <si>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</si>
  <si>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</si>
  <si>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</si>
  <si>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</si>
  <si>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</si>
  <si>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</si>
  <si>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</si>
  <si>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</si>
  <si>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</si>
  <si>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</si>
  <si>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</si>
  <si>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</si>
  <si>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</si>
  <si>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</si>
  <si>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</si>
  <si>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</si>
  <si>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</si>
  <si>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</si>
  <si>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</si>
  <si>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</si>
  <si>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</si>
  <si>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</si>
  <si>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</si>
  <si>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</si>
  <si>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</si>
  <si>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</si>
  <si>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</si>
  <si>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</si>
  <si>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</si>
  <si>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</si>
  <si>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</si>
  <si>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</si>
  <si>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</si>
  <si>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</si>
  <si>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</si>
  <si>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</si>
  <si>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</si>
  <si>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</si>
  <si>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</si>
  <si>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</si>
  <si>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</si>
  <si>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</si>
  <si>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</si>
  <si>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</si>
  <si>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</si>
  <si>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</si>
  <si>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</si>
  <si>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</si>
  <si>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</si>
  <si>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</si>
  <si>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</si>
  <si>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</si>
  <si>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</si>
  <si>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</si>
  <si>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</si>
  <si>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</si>
  <si>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</si>
  <si>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</si>
  <si>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</si>
  <si>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</si>
  <si>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</si>
  <si>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</si>
  <si>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</si>
  <si>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</si>
  <si>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</si>
  <si>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</si>
  <si>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</si>
  <si>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</si>
  <si>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</si>
  <si>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</si>
  <si>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</si>
  <si>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</si>
  <si>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</si>
  <si>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</si>
  <si>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</si>
  <si>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</si>
  <si>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</si>
  <si>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</si>
  <si>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</si>
  <si>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</si>
  <si>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</si>
  <si>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</si>
  <si>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</si>
  <si>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</si>
  <si>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</si>
  <si>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</si>
  <si>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</si>
  <si>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</si>
  <si>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</si>
  <si>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</si>
  <si>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</si>
  <si>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</si>
  <si>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</si>
  <si>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</si>
  <si>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</si>
  <si>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</si>
  <si>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</si>
  <si>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</si>
  <si>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</si>
  <si>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</si>
  <si>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</si>
  <si>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</si>
  <si>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</si>
  <si>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</si>
  <si>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</si>
  <si>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</si>
  <si>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</si>
  <si>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</si>
  <si>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</si>
  <si>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</si>
  <si>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</si>
  <si>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</si>
  <si>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</si>
  <si>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</si>
  <si>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</si>
  <si>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</si>
  <si>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</si>
  <si>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</si>
  <si>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</si>
  <si>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</si>
  <si>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</si>
  <si>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</si>
  <si>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</si>
  <si>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</si>
  <si>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</si>
  <si>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</si>
  <si>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</si>
  <si>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</si>
  <si>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</si>
  <si>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</si>
  <si>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</si>
  <si>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</si>
  <si>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</si>
  <si>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</si>
  <si>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</si>
  <si>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</si>
  <si>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</si>
  <si>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</si>
  <si>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</si>
  <si>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</si>
  <si>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</si>
  <si>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</si>
  <si>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</si>
  <si>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</si>
  <si>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</si>
  <si>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</si>
  <si>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</si>
  <si>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</si>
  <si>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</si>
  <si>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</si>
  <si>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</si>
  <si>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</si>
  <si>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</si>
  <si>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</si>
  <si>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</si>
  <si>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</si>
  <si>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</si>
  <si>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</si>
  <si>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</si>
  <si>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</si>
  <si>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</si>
  <si>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</si>
  <si>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</si>
  <si>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</si>
  <si>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</si>
  <si>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</si>
  <si>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</si>
  <si>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</si>
  <si>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</si>
  <si>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</si>
  <si>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</si>
  <si>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</si>
  <si>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</si>
  <si>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</si>
  <si>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</si>
  <si>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</si>
  <si>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</si>
  <si>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</si>
  <si>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</si>
  <si>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</si>
  <si>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</si>
  <si>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</si>
  <si>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</si>
  <si>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</si>
  <si>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</si>
  <si>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</si>
  <si>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</si>
  <si>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</si>
  <si>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</si>
  <si>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</si>
  <si>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</si>
  <si>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</si>
  <si>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</si>
  <si>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</si>
  <si>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</si>
  <si>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</si>
  <si>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</si>
  <si>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</si>
  <si>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</si>
  <si>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</si>
  <si>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</si>
  <si>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</si>
  <si>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</si>
  <si>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</si>
  <si>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</si>
  <si>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</si>
  <si>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</si>
  <si>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</si>
  <si>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</si>
  <si>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</si>
  <si>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</si>
  <si>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</si>
  <si>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</si>
  <si>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</si>
  <si>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</si>
  <si>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</si>
  <si>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</si>
  <si>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</si>
  <si>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</si>
  <si>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</si>
  <si>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</si>
  <si>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</si>
  <si>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</si>
  <si>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</si>
  <si>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</si>
  <si>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</si>
  <si>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</si>
  <si>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</si>
  <si>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</si>
  <si>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</si>
  <si>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</si>
  <si>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</si>
  <si>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</si>
  <si>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</si>
  <si>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</si>
  <si>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</si>
  <si>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</si>
  <si>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</si>
  <si>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</si>
  <si>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</si>
  <si>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</si>
  <si>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</si>
  <si>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</si>
  <si>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</si>
  <si>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</si>
  <si>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</si>
  <si>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</si>
  <si>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</si>
  <si>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</si>
  <si>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</si>
  <si>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</si>
  <si>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</si>
  <si>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</si>
  <si>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</si>
  <si>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</si>
  <si>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</si>
  <si>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</si>
  <si>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</si>
  <si>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</si>
  <si>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</si>
  <si>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</si>
  <si>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</si>
  <si>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</si>
  <si>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</si>
  <si>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</si>
  <si>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</si>
  <si>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</si>
  <si>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</si>
  <si>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</si>
  <si>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</si>
  <si>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</si>
  <si>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</si>
  <si>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</si>
  <si>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</si>
  <si>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</si>
  <si>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</si>
  <si>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</si>
  <si>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</si>
  <si>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</si>
  <si>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</si>
  <si>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</si>
  <si>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</si>
  <si>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</si>
  <si>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</si>
  <si>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</si>
  <si>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</si>
  <si>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</si>
  <si>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</si>
  <si>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</si>
  <si>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</si>
  <si>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</si>
  <si>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</si>
  <si>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</si>
  <si>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</si>
  <si>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</si>
  <si>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</si>
  <si>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</si>
  <si>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</si>
  <si>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</si>
  <si>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</si>
  <si>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</si>
  <si>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</si>
  <si>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</si>
  <si>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</si>
  <si>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</si>
  <si>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</si>
  <si>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</si>
  <si>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</si>
  <si>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</si>
  <si>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</si>
  <si>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</si>
  <si>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</si>
  <si>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</si>
  <si>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</si>
  <si>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</si>
  <si>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</si>
  <si>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</si>
  <si>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</si>
  <si>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</si>
  <si>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</si>
  <si>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</si>
  <si>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</si>
  <si>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</si>
  <si>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</si>
  <si>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</si>
  <si>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</si>
  <si>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</si>
  <si>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</si>
  <si>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</si>
  <si>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</si>
  <si>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</si>
  <si>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</si>
  <si>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</si>
  <si>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</si>
  <si>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</si>
  <si>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</si>
  <si>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</si>
  <si>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</si>
  <si>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</si>
  <si>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</si>
  <si>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</si>
  <si>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</si>
  <si>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</si>
  <si>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</si>
  <si>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</si>
  <si>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</si>
  <si>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</si>
  <si>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</si>
  <si>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</si>
  <si>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</si>
  <si>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</si>
  <si>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</si>
  <si>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</si>
  <si>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</si>
  <si>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</si>
  <si>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</si>
  <si>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</si>
  <si>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</si>
  <si>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</si>
  <si>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</si>
  <si>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</si>
  <si>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</si>
  <si>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</si>
  <si>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</si>
  <si>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</si>
  <si>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</si>
  <si>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</si>
  <si>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</si>
  <si>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</si>
  <si>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</si>
  <si>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</si>
  <si>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</si>
  <si>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</si>
  <si>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</si>
  <si>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</si>
  <si>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</si>
  <si>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</si>
  <si>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</si>
  <si>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</si>
  <si>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</si>
  <si>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</si>
  <si>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</si>
  <si>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</si>
  <si>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</si>
  <si>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</si>
  <si>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</si>
  <si>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</si>
  <si>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</si>
  <si>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</si>
  <si>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</si>
  <si>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</si>
  <si>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</si>
  <si>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</si>
  <si>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</si>
  <si>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</si>
  <si>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</si>
  <si>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</si>
  <si>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</si>
  <si>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</si>
  <si>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</si>
  <si>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</si>
  <si>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</si>
  <si>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</si>
  <si>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</si>
  <si>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</si>
  <si>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</si>
  <si>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</si>
  <si>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</si>
  <si>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</si>
  <si>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</si>
  <si>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</si>
  <si>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</si>
  <si>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</si>
  <si>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</si>
  <si>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</si>
  <si>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</si>
  <si>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</si>
  <si>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</si>
  <si>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</si>
  <si>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</si>
  <si>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</si>
  <si>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</si>
  <si>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</si>
  <si>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</si>
  <si>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</si>
  <si>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</si>
  <si>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</si>
  <si>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</si>
  <si>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</si>
  <si>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</si>
  <si>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</si>
  <si>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</si>
  <si>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</si>
  <si>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</si>
  <si>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</si>
  <si>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</si>
  <si>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</si>
  <si>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</si>
  <si>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</si>
  <si>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</si>
  <si>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</si>
  <si>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</si>
  <si>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</si>
  <si>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</si>
  <si>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</si>
  <si>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</si>
  <si>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</si>
  <si>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</si>
  <si>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</si>
  <si>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</si>
  <si>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</si>
  <si>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</si>
  <si>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</si>
  <si>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</si>
  <si>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</si>
  <si>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</si>
  <si>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</si>
  <si>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</si>
  <si>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</si>
  <si>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</si>
  <si>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</si>
  <si>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</si>
  <si>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</si>
  <si>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</si>
  <si>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</si>
  <si>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</si>
  <si>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</si>
  <si>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</si>
  <si>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</si>
  <si>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</si>
  <si>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</si>
  <si>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</si>
  <si>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</si>
  <si>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</si>
  <si>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</si>
  <si>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</si>
  <si>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</si>
  <si>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</si>
  <si>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</si>
  <si>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</si>
  <si>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</si>
  <si>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</si>
  <si>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</si>
  <si>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</si>
  <si>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</si>
  <si>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</si>
  <si>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</si>
  <si>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</si>
  <si>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</si>
  <si>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</si>
  <si>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</si>
  <si>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</si>
  <si>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</si>
  <si>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</si>
  <si>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</si>
  <si>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</si>
  <si>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</si>
  <si>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</si>
  <si>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</si>
  <si>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</si>
  <si>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</si>
  <si>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</si>
  <si>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</si>
  <si>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</si>
  <si>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</si>
  <si>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</si>
  <si>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</si>
  <si>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</si>
  <si>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</si>
  <si>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</si>
  <si>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</si>
  <si>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</si>
  <si>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</si>
  <si>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</si>
  <si>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</si>
  <si>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</si>
  <si>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</si>
  <si>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</si>
  <si>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</si>
  <si>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</si>
  <si>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</si>
  <si>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</si>
  <si>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</si>
  <si>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</si>
  <si>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</si>
  <si>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</si>
  <si>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</si>
  <si>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</si>
  <si>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</si>
  <si>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</si>
  <si>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</si>
  <si>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</si>
  <si>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</si>
  <si>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</si>
  <si>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</si>
  <si>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</si>
  <si>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</si>
  <si>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</si>
  <si>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</si>
  <si>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</si>
  <si>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</si>
  <si>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</si>
  <si>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</si>
  <si>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</si>
  <si>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</si>
  <si>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</si>
  <si>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</si>
  <si>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</si>
  <si>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</si>
  <si>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</si>
  <si>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</si>
  <si>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</si>
  <si>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</si>
  <si>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</si>
  <si>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</si>
  <si>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</si>
  <si>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</si>
  <si>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</si>
  <si>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</si>
  <si>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</si>
  <si>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</si>
  <si>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</si>
  <si>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</si>
  <si>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</si>
  <si>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</si>
  <si>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</si>
  <si>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</si>
  <si>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</si>
  <si>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</si>
  <si>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</si>
  <si>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</si>
  <si>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</si>
  <si>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</si>
  <si>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</si>
  <si>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</si>
  <si>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</si>
  <si>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</si>
  <si>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</si>
  <si>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</si>
  <si>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</si>
  <si>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</si>
  <si>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</si>
  <si>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</si>
  <si>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</si>
  <si>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</si>
  <si>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</si>
  <si>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</si>
  <si>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</si>
  <si>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</si>
  <si>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</si>
  <si>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</si>
  <si>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</si>
  <si>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</si>
  <si>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</si>
  <si>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</si>
  <si>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</si>
  <si>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</si>
  <si>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</si>
  <si>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</si>
  <si>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</si>
  <si>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</si>
  <si>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</si>
  <si>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</si>
  <si>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</si>
  <si>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</si>
  <si>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</si>
  <si>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</si>
  <si>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</si>
  <si>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</si>
  <si>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</si>
  <si>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</si>
  <si>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</si>
  <si>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</si>
  <si>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</si>
  <si>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</si>
  <si>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</si>
  <si>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</si>
  <si>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</si>
  <si>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</si>
  <si>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</si>
  <si>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</si>
  <si>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</si>
  <si>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</si>
  <si>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</si>
  <si>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</si>
  <si>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</si>
  <si>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</si>
  <si>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</si>
  <si>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</si>
  <si>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</si>
  <si>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</si>
  <si>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</si>
  <si>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</si>
  <si>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</si>
  <si>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</si>
  <si>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</si>
  <si>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</si>
  <si>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</si>
  <si>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</si>
  <si>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</si>
  <si>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</si>
  <si>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</si>
  <si>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</si>
  <si>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</si>
  <si>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</si>
  <si>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</si>
  <si>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</si>
  <si>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</si>
  <si>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</si>
  <si>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</si>
  <si>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</si>
  <si>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</si>
  <si>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</si>
  <si>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</si>
  <si>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</si>
  <si>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</si>
  <si>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</si>
  <si>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</si>
  <si>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</si>
  <si>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</si>
  <si>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</si>
  <si>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</si>
  <si>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</si>
  <si>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</si>
  <si>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</si>
  <si>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</si>
  <si>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</si>
  <si>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</si>
  <si>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</si>
  <si>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</si>
  <si>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</si>
  <si>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</si>
  <si>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</si>
  <si>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</si>
  <si>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</si>
  <si>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</si>
  <si>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</si>
  <si>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</si>
  <si>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</si>
  <si>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</si>
  <si>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</si>
  <si>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</si>
  <si>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</si>
  <si>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</si>
  <si>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</si>
  <si>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</si>
  <si>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</si>
  <si>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</si>
  <si>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</si>
  <si>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</si>
  <si>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</si>
  <si>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</si>
  <si>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</si>
  <si>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</si>
  <si>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</si>
  <si>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</si>
  <si>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</si>
  <si>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</si>
  <si>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</si>
  <si>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</si>
  <si>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</si>
  <si>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</si>
  <si>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</si>
  <si>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</si>
  <si>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</si>
  <si>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</si>
  <si>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</si>
  <si>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</si>
  <si>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</si>
  <si>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</si>
  <si>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</si>
  <si>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</si>
  <si>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</si>
  <si>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</si>
  <si>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</si>
  <si>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</si>
  <si>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</si>
  <si>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</si>
  <si>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</si>
  <si>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</si>
  <si>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</si>
  <si>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</si>
  <si>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</si>
  <si>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</si>
  <si>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</si>
  <si>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</si>
  <si>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</si>
  <si>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</si>
  <si>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</si>
  <si>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</si>
  <si>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</si>
  <si>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</si>
  <si>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</si>
  <si>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</si>
  <si>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</si>
  <si>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</si>
  <si>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</si>
  <si>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</si>
  <si>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</si>
  <si>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</si>
  <si>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</si>
  <si>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</si>
  <si>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</si>
  <si>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</si>
  <si>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</si>
  <si>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</si>
  <si>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</si>
  <si>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</si>
  <si>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</si>
  <si>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</si>
  <si>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</si>
  <si>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</si>
  <si>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</si>
  <si>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</si>
  <si>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</si>
  <si>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</si>
  <si>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</si>
  <si>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</si>
  <si>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</si>
  <si>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</si>
  <si>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</si>
  <si>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</si>
  <si>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</si>
  <si>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</si>
  <si>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</si>
  <si>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</si>
  <si>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</si>
  <si>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</si>
  <si>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</si>
  <si>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</si>
  <si>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</si>
  <si>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</si>
  <si>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</si>
  <si>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</si>
  <si>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</si>
  <si>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</si>
  <si>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</si>
  <si>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</si>
  <si>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</si>
  <si>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</si>
  <si>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</si>
  <si>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</si>
  <si>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</si>
  <si>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</si>
  <si>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</si>
  <si>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</si>
  <si>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</si>
  <si>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</si>
  <si>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</si>
  <si>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</si>
  <si>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</si>
  <si>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</si>
  <si>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</si>
  <si>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</si>
  <si>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</si>
  <si>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</si>
  <si>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</si>
  <si>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</si>
  <si>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</si>
  <si>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</si>
  <si>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</si>
  <si>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</si>
  <si>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</si>
  <si>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</si>
  <si>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</si>
  <si>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</si>
  <si>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</si>
  <si>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</si>
  <si>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</si>
  <si>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</si>
  <si>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</si>
  <si>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</si>
  <si>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</si>
  <si>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</si>
  <si>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</si>
  <si>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</si>
  <si>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</si>
  <si>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</si>
  <si>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</si>
  <si>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</si>
  <si>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</si>
  <si>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</si>
  <si>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</si>
  <si>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</si>
  <si>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</si>
  <si>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</si>
  <si>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</si>
  <si>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</si>
  <si>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</si>
  <si>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</si>
  <si>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</si>
  <si>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</si>
  <si>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</si>
  <si>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</si>
  <si>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</si>
  <si>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</si>
  <si>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</si>
  <si>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</si>
  <si>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</si>
  <si>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</si>
  <si>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</si>
  <si>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</si>
  <si>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</si>
  <si>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</si>
  <si>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</si>
  <si>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</si>
  <si>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</si>
  <si>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</si>
  <si>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</si>
  <si>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</si>
  <si>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</si>
  <si>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</si>
  <si>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</si>
  <si>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</si>
  <si>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</si>
  <si>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</si>
  <si>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</si>
  <si>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</si>
  <si>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</si>
  <si>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</si>
  <si>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</si>
  <si>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</si>
  <si>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</si>
  <si>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</si>
  <si>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</si>
  <si>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</si>
  <si>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</si>
  <si>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</si>
  <si>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</si>
  <si>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</si>
  <si>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</si>
  <si>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</si>
  <si>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</si>
  <si>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</si>
  <si>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</si>
  <si>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</si>
  <si>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</si>
  <si>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</si>
  <si>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</si>
  <si>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</si>
  <si>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</si>
  <si>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</si>
  <si>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</si>
  <si>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</si>
  <si>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</si>
  <si>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</si>
  <si>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</si>
  <si>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</si>
  <si>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</si>
  <si>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</si>
  <si>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</si>
  <si>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</si>
  <si>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</si>
  <si>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</si>
  <si>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</si>
  <si>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</si>
  <si>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</si>
  <si>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</si>
  <si>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</si>
  <si>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</si>
  <si>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</si>
  <si>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</si>
  <si>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</si>
  <si>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</si>
  <si>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</si>
  <si>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</si>
  <si>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</si>
  <si>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</si>
  <si>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</si>
  <si>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</si>
  <si>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</si>
  <si>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</si>
  <si>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</si>
  <si>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</si>
  <si>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</si>
  <si>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</si>
  <si>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</si>
  <si>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</si>
  <si>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</si>
  <si>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</si>
  <si>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</si>
  <si>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</si>
  <si>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</si>
  <si>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</si>
  <si>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</si>
  <si>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</si>
  <si>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</si>
  <si>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</si>
  <si>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</si>
  <si>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</si>
  <si>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</si>
  <si>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</si>
  <si>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</si>
  <si>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</si>
  <si>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</si>
  <si>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</si>
  <si>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</si>
  <si>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</si>
  <si>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</si>
  <si>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</si>
  <si>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</si>
  <si>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</si>
  <si>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</si>
  <si>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</si>
  <si>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</si>
  <si>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</si>
  <si>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</si>
  <si>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</si>
  <si>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</si>
  <si>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</si>
  <si>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</si>
  <si>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</si>
  <si>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</si>
  <si>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</si>
  <si>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</si>
  <si>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</si>
  <si>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</si>
  <si>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</si>
  <si>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</si>
  <si>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</si>
  <si>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</si>
  <si>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</si>
  <si>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</si>
  <si>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</si>
  <si>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</si>
  <si>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</si>
  <si>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</si>
  <si>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</si>
  <si>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</si>
  <si>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</si>
  <si>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</si>
  <si>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</si>
  <si>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</si>
  <si>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</si>
  <si>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</si>
  <si>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</si>
  <si>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</si>
  <si>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</si>
  <si>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</si>
  <si>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</si>
  <si>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</si>
  <si>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</si>
  <si>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</si>
  <si>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</si>
  <si>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</si>
  <si>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</si>
  <si>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</si>
  <si>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</si>
  <si>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</si>
  <si>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</si>
  <si>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</si>
  <si>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</si>
  <si>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</si>
  <si>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</si>
  <si>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</si>
  <si>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</si>
  <si>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</si>
  <si>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</si>
  <si>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</si>
  <si>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</si>
  <si>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</si>
  <si>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</si>
  <si>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</si>
  <si>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</si>
  <si>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</si>
  <si>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</si>
  <si>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</si>
  <si>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</si>
  <si>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</si>
  <si>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</si>
  <si>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</si>
  <si>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</si>
  <si>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</si>
  <si>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</si>
  <si>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</si>
  <si>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</si>
  <si>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</si>
  <si>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</si>
  <si>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</si>
  <si>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</si>
  <si>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</si>
  <si>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</si>
  <si>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</si>
  <si>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</si>
  <si>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</si>
  <si>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</si>
  <si>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</si>
  <si>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</si>
  <si>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</si>
  <si>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</si>
  <si>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</si>
  <si>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</si>
  <si>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</si>
  <si>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</si>
  <si>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</si>
  <si>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</si>
  <si>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</si>
  <si>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</si>
  <si>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</si>
  <si>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</si>
  <si>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</si>
  <si>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</si>
  <si>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</si>
  <si>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</si>
  <si>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</si>
  <si>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</si>
  <si>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</si>
  <si>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</si>
  <si>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</si>
  <si>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</si>
  <si>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</si>
  <si>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</si>
  <si>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</si>
  <si>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</si>
  <si>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</si>
  <si>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</si>
  <si>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</si>
  <si>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</si>
  <si>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</si>
  <si>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</si>
  <si>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</si>
  <si>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</si>
  <si>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</si>
  <si>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</si>
  <si>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</si>
  <si>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</si>
  <si>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</si>
  <si>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</si>
  <si>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</si>
  <si>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</si>
  <si>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</si>
  <si>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</si>
  <si>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</si>
  <si>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</si>
  <si>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</si>
  <si>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</si>
  <si>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</si>
  <si>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</si>
  <si>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</si>
  <si>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</si>
  <si>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</si>
  <si>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</si>
  <si>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</si>
  <si>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</si>
  <si>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</si>
  <si>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</si>
  <si>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</si>
  <si>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</si>
  <si>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</si>
  <si>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</si>
  <si>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</si>
  <si>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</si>
  <si>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</si>
  <si>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</si>
  <si>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</si>
  <si>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</si>
  <si>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</si>
  <si>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</si>
  <si>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</si>
  <si>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</si>
  <si>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</si>
  <si>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</si>
  <si>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</si>
  <si>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</si>
  <si>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</si>
  <si>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</si>
  <si>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</si>
  <si>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</si>
  <si>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</si>
  <si>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</si>
  <si>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</si>
  <si>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</si>
  <si>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</si>
  <si>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</si>
  <si>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</si>
  <si>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</si>
  <si>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</si>
  <si>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</si>
  <si>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</si>
  <si>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</si>
  <si>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</si>
  <si>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</si>
  <si>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</si>
  <si>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</si>
  <si>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</si>
  <si>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</si>
  <si>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</si>
  <si>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</si>
  <si>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</si>
  <si>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</si>
  <si>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</si>
  <si>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</si>
  <si>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</si>
  <si>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</si>
  <si>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</si>
  <si>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</si>
  <si>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</si>
  <si>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</si>
  <si>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</si>
  <si>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</si>
  <si>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</si>
  <si>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</si>
  <si>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</si>
  <si>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</si>
  <si>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</si>
  <si>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</si>
  <si>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</si>
  <si>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</si>
  <si>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</si>
  <si>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</si>
  <si>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</si>
  <si>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</si>
  <si>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</si>
  <si>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</si>
  <si>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</si>
  <si>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</si>
  <si>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</si>
  <si>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</si>
  <si>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</si>
  <si>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</si>
  <si>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</si>
  <si>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</si>
  <si>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</si>
  <si>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</si>
  <si>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</si>
  <si>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</si>
  <si>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</si>
  <si>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</si>
  <si>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</si>
  <si>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</si>
  <si>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</si>
  <si>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</si>
  <si>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</si>
  <si>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</si>
  <si>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</si>
  <si>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</si>
  <si>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</si>
  <si>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</si>
  <si>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</si>
  <si>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</si>
  <si>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</si>
  <si>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</si>
  <si>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</si>
  <si>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</si>
  <si>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</si>
  <si>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</si>
  <si>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</si>
  <si>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</si>
  <si>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</si>
  <si>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</si>
  <si>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</si>
  <si>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</si>
  <si>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</si>
  <si>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</si>
  <si>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</si>
  <si>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</si>
  <si>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</si>
  <si>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</si>
  <si>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</si>
  <si>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</si>
  <si>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</si>
  <si>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</si>
  <si>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</si>
  <si>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</si>
  <si>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</si>
  <si>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</si>
  <si>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</si>
  <si>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</si>
  <si>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</si>
  <si>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</si>
  <si>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</si>
  <si>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</si>
  <si>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</si>
  <si>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</si>
  <si>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</si>
  <si>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</si>
  <si>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</si>
  <si>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</si>
  <si>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</si>
  <si>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</si>
  <si>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</si>
  <si>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</si>
  <si>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</si>
  <si>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</si>
  <si>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</si>
  <si>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</si>
  <si>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</si>
  <si>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</si>
  <si>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</si>
  <si>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</si>
  <si>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</si>
  <si>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</si>
  <si>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</si>
  <si>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</si>
  <si>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</si>
  <si>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</si>
  <si>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</si>
  <si>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</si>
  <si>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</si>
  <si>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</si>
  <si>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</si>
  <si>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</si>
  <si>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</si>
  <si>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</si>
  <si>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</si>
  <si>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</si>
  <si>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</si>
  <si>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</si>
  <si>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</si>
  <si>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</si>
  <si>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</si>
  <si>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</si>
  <si>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</si>
  <si>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</si>
  <si>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</si>
  <si>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</si>
  <si>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</si>
  <si>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</si>
  <si>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</si>
  <si>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</si>
  <si>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</si>
  <si>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</si>
  <si>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</si>
  <si>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</si>
  <si>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</si>
  <si>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</si>
  <si>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</si>
  <si>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</si>
  <si>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</si>
  <si>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</si>
  <si>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</si>
  <si>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</si>
  <si>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</si>
  <si>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</si>
  <si>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</si>
  <si>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</si>
  <si>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</si>
  <si>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</si>
  <si>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</si>
  <si>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</si>
  <si>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</si>
  <si>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</si>
  <si>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</si>
  <si>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</si>
  <si>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</si>
  <si>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</si>
  <si>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</si>
  <si>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</si>
  <si>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</si>
  <si>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</si>
  <si>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</si>
  <si>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</si>
  <si>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</si>
  <si>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</si>
  <si>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</si>
  <si>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</si>
  <si>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</si>
  <si>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</si>
  <si>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</si>
  <si>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</si>
  <si>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</si>
  <si>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</si>
  <si>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</si>
  <si>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</si>
  <si>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</si>
  <si>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</si>
  <si>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</si>
  <si>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</si>
  <si>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</si>
  <si>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</si>
  <si>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</si>
  <si>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</si>
  <si>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</si>
  <si>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</si>
  <si>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</si>
  <si>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</si>
  <si>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</si>
  <si>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</si>
  <si>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</si>
  <si>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</si>
  <si>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</si>
  <si>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</si>
  <si>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</si>
  <si>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</si>
  <si>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</si>
  <si>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</si>
  <si>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</si>
  <si>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</si>
  <si>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</si>
  <si>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</si>
  <si>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</si>
  <si>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</si>
  <si>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</si>
  <si>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</si>
  <si>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</si>
  <si>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</si>
  <si>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</si>
  <si>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</si>
  <si>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</si>
  <si>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</si>
  <si>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</si>
  <si>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</si>
  <si>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</si>
  <si>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</si>
  <si>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</si>
  <si>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</si>
  <si>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</si>
  <si>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</si>
  <si>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</si>
  <si>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</si>
  <si>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</si>
  <si>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</si>
  <si>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</si>
  <si>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</si>
  <si>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</si>
  <si>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</si>
  <si>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</si>
  <si>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</si>
  <si>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</si>
  <si>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</si>
  <si>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</si>
  <si>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</si>
  <si>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</si>
  <si>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</si>
  <si>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</si>
  <si>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</si>
  <si>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</si>
  <si>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</si>
  <si>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</si>
  <si>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</si>
  <si>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</si>
  <si>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</si>
  <si>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</si>
  <si>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</si>
  <si>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</si>
  <si>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</si>
  <si>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</si>
  <si>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</si>
  <si>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</si>
  <si>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</si>
  <si>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</si>
  <si>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</si>
  <si>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</si>
  <si>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</si>
  <si>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</si>
  <si>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</si>
  <si>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</si>
  <si>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</si>
  <si>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</si>
  <si>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</si>
  <si>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</si>
  <si>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</si>
  <si>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</si>
  <si>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</si>
  <si>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</si>
  <si>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</si>
  <si>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</si>
  <si>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</si>
  <si>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</si>
  <si>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</si>
  <si>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</si>
  <si>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</si>
  <si>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</si>
  <si>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</si>
  <si>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</si>
  <si>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</si>
  <si>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</si>
  <si>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</si>
  <si>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</si>
  <si>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</si>
  <si>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</si>
  <si>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</si>
  <si>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</si>
  <si>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</si>
  <si>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</si>
  <si>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</si>
  <si>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</si>
  <si>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</si>
  <si>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</si>
  <si>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</si>
  <si>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</si>
  <si>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</si>
  <si>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</si>
  <si>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</si>
  <si>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</si>
  <si>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</si>
  <si>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</si>
  <si>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</si>
  <si>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</si>
  <si>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</si>
  <si>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</si>
  <si>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</si>
  <si>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</si>
  <si>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</si>
  <si>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</si>
  <si>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</si>
  <si>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</si>
  <si>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</si>
  <si>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</si>
  <si>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</si>
  <si>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</si>
  <si>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</si>
  <si>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</si>
  <si>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</si>
  <si>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</si>
  <si>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</si>
  <si>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</si>
  <si>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</si>
  <si>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</si>
  <si>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</si>
  <si>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</si>
  <si>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</si>
  <si>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</si>
  <si>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</si>
  <si>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</si>
  <si>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</si>
  <si>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</si>
  <si>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</si>
  <si>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</si>
  <si>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</si>
  <si>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</si>
  <si>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</si>
  <si>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</si>
  <si>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</si>
  <si>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</si>
  <si>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</si>
  <si>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</si>
  <si>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</si>
  <si>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</si>
  <si>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</si>
  <si>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</si>
  <si>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</si>
  <si>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</si>
  <si>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</si>
  <si>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</si>
  <si>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</si>
  <si>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</si>
  <si>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</si>
  <si>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</si>
  <si>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</si>
  <si>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</si>
  <si>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</si>
  <si>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</si>
  <si>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</si>
  <si>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</si>
  <si>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</si>
  <si>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</si>
  <si>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</si>
  <si>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</si>
  <si>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</si>
  <si>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</si>
  <si>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</si>
  <si>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</si>
  <si>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</si>
  <si>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</si>
  <si>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</si>
  <si>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</si>
  <si>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</si>
  <si>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</si>
  <si>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</si>
  <si>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</si>
  <si>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</si>
  <si>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</si>
  <si>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</si>
  <si>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</si>
  <si>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</si>
  <si>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</si>
  <si>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</si>
  <si>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</si>
  <si>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</si>
  <si>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</si>
  <si>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</si>
  <si>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</si>
  <si>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</si>
  <si>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</si>
  <si>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</si>
  <si>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</si>
  <si>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</si>
  <si>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</si>
  <si>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</si>
  <si>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</si>
  <si>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</si>
  <si>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</si>
  <si>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</si>
  <si>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</si>
  <si>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</si>
  <si>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</si>
  <si>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</si>
  <si>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</si>
  <si>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</si>
  <si>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</si>
  <si>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</si>
  <si>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</si>
  <si>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</si>
  <si>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</si>
  <si>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</si>
  <si>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</si>
  <si>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</si>
  <si>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</si>
  <si>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</si>
  <si>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</si>
  <si>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</si>
  <si>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</si>
  <si>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</si>
  <si>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</si>
  <si>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</si>
  <si>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</si>
  <si>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</si>
  <si>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</si>
  <si>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</si>
  <si>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</si>
  <si>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</si>
  <si>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</si>
  <si>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</si>
  <si>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</si>
  <si>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</si>
  <si>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</si>
  <si>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</si>
  <si>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</si>
  <si>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</si>
  <si>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</si>
  <si>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</si>
  <si>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</si>
  <si>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</si>
  <si>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</si>
  <si>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</si>
  <si>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</si>
  <si>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</si>
  <si>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</si>
  <si>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</si>
  <si>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</si>
  <si>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</si>
  <si>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</si>
  <si>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</si>
  <si>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</si>
  <si>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</si>
  <si>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</si>
  <si>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</si>
  <si>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</si>
  <si>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</si>
  <si>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</si>
  <si>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</si>
  <si>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</si>
  <si>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</si>
  <si>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</si>
  <si>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</si>
  <si>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</si>
  <si>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</si>
  <si>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</si>
  <si>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</si>
  <si>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</si>
  <si>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</si>
  <si>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</si>
  <si>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</si>
  <si>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</si>
  <si>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</si>
  <si>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</si>
  <si>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</si>
  <si>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</si>
  <si>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</si>
  <si>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</si>
  <si>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</si>
  <si>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</si>
  <si>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</si>
  <si>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</si>
  <si>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</si>
  <si>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</si>
  <si>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</si>
  <si>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</si>
  <si>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</si>
  <si>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</si>
  <si>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</si>
  <si>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</si>
  <si>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</si>
  <si>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</si>
  <si>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</si>
  <si>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</si>
  <si>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</si>
  <si>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</si>
  <si>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</si>
  <si>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</si>
  <si>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</si>
  <si>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</si>
  <si>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</si>
  <si>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</si>
  <si>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</si>
  <si>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</si>
  <si>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</si>
  <si>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</si>
  <si>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</si>
  <si>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</si>
  <si>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</si>
  <si>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</si>
  <si>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</si>
  <si>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</si>
  <si>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</si>
  <si>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</si>
  <si>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</si>
  <si>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</si>
  <si>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</si>
  <si>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</si>
  <si>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</si>
  <si>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</si>
  <si>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</si>
  <si>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</si>
  <si>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</si>
  <si>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</si>
  <si>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</si>
  <si>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</si>
  <si>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</si>
  <si>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</si>
  <si>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</si>
  <si>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</si>
  <si>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</si>
  <si>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</si>
  <si>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</si>
  <si>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</si>
  <si>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</si>
  <si>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</si>
  <si>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</si>
  <si>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</si>
  <si>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</si>
  <si>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</si>
  <si>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</si>
  <si>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</si>
  <si>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</si>
  <si>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</si>
  <si>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</si>
  <si>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</si>
  <si>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</si>
  <si>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</si>
  <si>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</si>
  <si>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</si>
  <si>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</si>
  <si>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</si>
  <si>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</si>
  <si>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</si>
  <si>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</si>
  <si>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</si>
  <si>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</si>
  <si>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</si>
  <si>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</si>
  <si>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</si>
  <si>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</si>
  <si>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</si>
  <si>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</si>
  <si>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</si>
  <si>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</si>
  <si>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</si>
  <si>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</si>
  <si>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</si>
  <si>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</si>
  <si>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</si>
  <si>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</si>
  <si>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</si>
  <si>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</si>
  <si>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</si>
  <si>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</si>
  <si>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</si>
  <si>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</si>
  <si>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</si>
  <si>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</si>
  <si>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</si>
  <si>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</si>
  <si>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</si>
  <si>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</si>
  <si>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</si>
  <si>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</si>
  <si>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</si>
  <si>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</si>
  <si>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</si>
  <si>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</si>
  <si>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</si>
  <si>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</si>
  <si>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</si>
  <si>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</si>
  <si>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</si>
  <si>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</si>
  <si>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</si>
  <si>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</si>
  <si>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</si>
  <si>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</si>
  <si>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</si>
  <si>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</si>
  <si>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</si>
  <si>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</si>
  <si>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</si>
  <si>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</si>
  <si>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</si>
  <si>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</si>
  <si>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</si>
  <si>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</si>
  <si>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</si>
  <si>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</si>
  <si>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</si>
  <si>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</si>
  <si>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</si>
  <si>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</si>
  <si>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</si>
  <si>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</si>
  <si>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</si>
  <si>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</si>
  <si>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</si>
  <si>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</si>
  <si>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</si>
  <si>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</si>
  <si>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</si>
  <si>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</si>
  <si>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</si>
  <si>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</si>
  <si>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</si>
  <si>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</si>
  <si>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</si>
  <si>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</si>
  <si>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</si>
  <si>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</si>
  <si>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</si>
  <si>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</si>
  <si>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</si>
  <si>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</si>
  <si>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</si>
  <si>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</si>
  <si>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</si>
  <si>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</si>
  <si>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</si>
  <si>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</si>
  <si>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</si>
  <si>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</si>
  <si>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</si>
  <si>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</si>
  <si>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</si>
  <si>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</si>
  <si>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</si>
  <si>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</si>
  <si>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</si>
  <si>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</si>
  <si>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</si>
  <si>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</si>
  <si>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</si>
  <si>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</si>
  <si>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</si>
  <si>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</si>
  <si>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</si>
  <si>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</si>
  <si>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</si>
  <si>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</si>
  <si>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</si>
  <si>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</si>
  <si>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</si>
  <si>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</si>
  <si>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</si>
  <si>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</si>
  <si>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</si>
  <si>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</si>
  <si>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</si>
  <si>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</si>
  <si>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</si>
  <si>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</si>
  <si>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</si>
  <si>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</si>
  <si>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</si>
  <si>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</si>
  <si>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</si>
  <si>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</si>
  <si>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</si>
  <si>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</si>
  <si>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</si>
  <si>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</si>
  <si>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</si>
  <si>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</si>
  <si>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</si>
  <si>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</si>
  <si>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</si>
  <si>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</si>
  <si>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</si>
  <si>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</si>
  <si>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</si>
  <si>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</si>
  <si>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</si>
  <si>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</si>
  <si>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</si>
  <si>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</si>
  <si>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</si>
  <si>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</si>
  <si>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</si>
  <si>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</si>
  <si>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</si>
  <si>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</si>
  <si>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</si>
  <si>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</si>
  <si>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</si>
  <si>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</si>
  <si>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</si>
  <si>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</si>
  <si>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</si>
  <si>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</si>
  <si>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</si>
  <si>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</si>
  <si>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</si>
  <si>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</si>
  <si>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</si>
  <si>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</si>
  <si>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</si>
  <si>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</si>
  <si>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</si>
  <si>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</si>
  <si>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</si>
  <si>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</si>
  <si>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</si>
  <si>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</si>
  <si>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</si>
  <si>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</si>
  <si>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</si>
  <si>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</si>
  <si>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</si>
  <si>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</si>
  <si>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</si>
  <si>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</si>
  <si>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</si>
  <si>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</si>
  <si>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</si>
  <si>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</si>
  <si>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</si>
  <si>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</si>
  <si>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</si>
  <si>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</si>
  <si>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</si>
  <si>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</si>
  <si>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</si>
  <si>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</si>
  <si>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</si>
  <si>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</si>
  <si>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</si>
  <si>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</si>
  <si>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</si>
  <si>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</si>
  <si>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</si>
  <si>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</si>
  <si>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</si>
  <si>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</si>
  <si>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</si>
  <si>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</si>
  <si>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</si>
  <si>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</si>
  <si>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</si>
  <si>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</si>
  <si>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</si>
  <si>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</si>
  <si>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</si>
  <si>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</si>
  <si>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</si>
  <si>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</si>
  <si>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</si>
  <si>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</si>
  <si>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</si>
  <si>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</si>
  <si>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</si>
  <si>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</si>
  <si>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</si>
  <si>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</si>
  <si>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</si>
  <si>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</si>
  <si>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</si>
  <si>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</si>
  <si>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</si>
  <si>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</si>
  <si>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</si>
  <si>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</si>
  <si>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</si>
  <si>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</si>
  <si>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</si>
  <si>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</si>
  <si>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</si>
  <si>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</si>
  <si>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</si>
  <si>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</si>
  <si>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</si>
  <si>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</si>
  <si>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</si>
  <si>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</si>
  <si>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</si>
  <si>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</si>
  <si>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</si>
  <si>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</si>
  <si>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</si>
  <si>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</si>
  <si>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</si>
  <si>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</si>
  <si>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</si>
  <si>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</si>
  <si>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</si>
  <si>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</si>
  <si>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</si>
  <si>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</si>
  <si>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</si>
  <si>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</si>
  <si>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</si>
  <si>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</si>
  <si>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</si>
  <si>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</si>
  <si>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</si>
  <si>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</si>
  <si>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</si>
  <si>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</si>
  <si>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</si>
  <si>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</si>
  <si>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</si>
  <si>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</si>
  <si>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</si>
  <si>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</si>
  <si>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</si>
  <si>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</si>
  <si>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</si>
  <si>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</si>
  <si>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</si>
  <si>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</si>
  <si>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</si>
  <si>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</si>
  <si>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</si>
  <si>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</si>
  <si>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</si>
  <si>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</si>
  <si>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</si>
  <si>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</si>
  <si>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</si>
  <si>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</si>
  <si>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</si>
  <si>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</si>
  <si>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</si>
  <si>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</si>
  <si>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</si>
  <si>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</si>
  <si>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</si>
  <si>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</si>
  <si>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</si>
  <si>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</si>
  <si>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</si>
  <si>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</si>
  <si>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</si>
  <si>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</si>
  <si>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</si>
  <si>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</si>
  <si>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</si>
  <si>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</si>
  <si>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</si>
  <si>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</si>
  <si>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</si>
  <si>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</si>
  <si>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</si>
  <si>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</si>
  <si>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</si>
  <si>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</si>
  <si>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</si>
  <si>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</si>
  <si>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</si>
  <si>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</si>
  <si>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</si>
  <si>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</si>
  <si>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</si>
  <si>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</si>
  <si>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</si>
  <si>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</si>
  <si>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</si>
  <si>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</si>
  <si>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</si>
  <si>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</si>
  <si>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</si>
  <si>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</si>
  <si>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</si>
  <si>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</si>
  <si>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</si>
  <si>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</si>
  <si>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</si>
  <si>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</si>
  <si>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</si>
  <si>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</si>
  <si>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</si>
  <si>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</si>
  <si>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</si>
  <si>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</si>
  <si>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</si>
  <si>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</si>
  <si>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</si>
  <si>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</si>
  <si>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</si>
  <si>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</si>
  <si>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</si>
  <si>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</si>
  <si>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</si>
  <si>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</si>
  <si>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</si>
  <si>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</si>
  <si>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</si>
  <si>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</si>
  <si>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</si>
  <si>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</si>
  <si>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</si>
  <si>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</si>
  <si>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</si>
  <si>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</si>
  <si>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</si>
  <si>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</si>
  <si>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</si>
  <si>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</si>
  <si>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</si>
  <si>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</si>
  <si>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</si>
  <si>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</si>
  <si>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</si>
  <si>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</si>
  <si>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</si>
  <si>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</si>
  <si>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</si>
  <si>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</si>
  <si>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</si>
  <si>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</si>
  <si>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</si>
  <si>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</si>
  <si>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</si>
  <si>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</si>
  <si>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</si>
  <si>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</si>
  <si>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</si>
  <si>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</si>
  <si>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</si>
  <si>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</si>
  <si>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</si>
  <si>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</si>
  <si>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</si>
  <si>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</si>
  <si>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</si>
  <si>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</si>
  <si>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</si>
  <si>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</si>
  <si>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</si>
  <si>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</si>
  <si>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</si>
  <si>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</si>
  <si>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</si>
  <si>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</si>
  <si>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</si>
  <si>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</si>
  <si>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</si>
  <si>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</si>
  <si>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</si>
  <si>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</si>
  <si>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</si>
  <si>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</si>
  <si>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</si>
  <si>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</si>
  <si>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</si>
  <si>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</si>
  <si>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</si>
  <si>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</si>
  <si>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</si>
  <si>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</si>
  <si>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</si>
  <si>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</si>
  <si>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</si>
  <si>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</si>
  <si>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</si>
  <si>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</si>
  <si>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</si>
  <si>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</si>
  <si>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</si>
  <si>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</si>
  <si>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</si>
  <si>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</si>
  <si>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</si>
  <si>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</si>
  <si>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</si>
  <si>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</si>
  <si>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</si>
  <si>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</si>
  <si>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</si>
  <si>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</si>
  <si>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</si>
  <si>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</si>
  <si>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</si>
  <si>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</si>
  <si>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</si>
  <si>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</si>
  <si>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</si>
  <si>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</si>
  <si>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</si>
  <si>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</si>
  <si>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</si>
  <si>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</si>
  <si>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</si>
  <si>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</si>
  <si>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</si>
  <si>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</si>
  <si>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</si>
  <si>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</si>
  <si>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</si>
  <si>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</si>
  <si>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</si>
  <si>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</si>
  <si>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</si>
  <si>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</si>
  <si>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</si>
  <si>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</si>
  <si>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</si>
  <si>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</si>
  <si>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</si>
  <si>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</si>
  <si>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</si>
  <si>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</si>
  <si>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</si>
  <si>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</si>
  <si>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</si>
  <si>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</si>
  <si>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</si>
  <si>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</si>
  <si>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</si>
  <si>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</si>
  <si>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</si>
  <si>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</si>
  <si>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</si>
  <si>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</si>
  <si>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</si>
  <si>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</si>
  <si>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</si>
  <si>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</si>
  <si>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</si>
  <si>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</si>
  <si>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</si>
  <si>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</si>
  <si>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</si>
  <si>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</si>
  <si>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</si>
  <si>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</si>
  <si>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</si>
  <si>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</si>
  <si>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</si>
  <si>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</si>
  <si>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</si>
  <si>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</si>
  <si>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</si>
  <si>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</si>
  <si>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</si>
  <si>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</si>
  <si>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</si>
  <si>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</si>
  <si>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</si>
  <si>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</si>
  <si>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</si>
  <si>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</si>
  <si>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</si>
  <si>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</si>
  <si>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</si>
  <si>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</si>
  <si>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</si>
  <si>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</si>
  <si>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</si>
  <si>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</si>
  <si>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</si>
  <si>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</si>
  <si>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</si>
  <si>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</si>
  <si>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</si>
  <si>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</si>
  <si>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</si>
  <si>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</si>
  <si>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</si>
  <si>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</si>
  <si>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</si>
  <si>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</si>
  <si>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</si>
  <si>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</si>
  <si>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</si>
  <si>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</si>
  <si>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</si>
  <si>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</si>
  <si>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</si>
  <si>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</si>
  <si>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</si>
  <si>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</si>
  <si>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</si>
  <si>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</si>
  <si>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</si>
  <si>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</si>
  <si>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</si>
  <si>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</si>
  <si>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</si>
  <si>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</si>
  <si>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</si>
  <si>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</si>
  <si>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</si>
  <si>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</si>
  <si>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</si>
  <si>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</si>
  <si>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</si>
  <si>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</si>
  <si>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</si>
  <si>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</si>
  <si>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</si>
  <si>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</si>
  <si>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</si>
  <si>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</si>
  <si>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</si>
  <si>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</si>
  <si>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</si>
  <si>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</si>
  <si>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</si>
  <si>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</si>
  <si>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</si>
  <si>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</si>
  <si>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</si>
  <si>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</si>
  <si>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</si>
  <si>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</si>
  <si>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</si>
  <si>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</si>
  <si>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</si>
  <si>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</si>
  <si>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</si>
  <si>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</si>
  <si>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</si>
  <si>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</si>
  <si>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</si>
  <si>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</si>
  <si>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</si>
  <si>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</si>
  <si>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</si>
  <si>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</si>
  <si>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</si>
  <si>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</si>
  <si>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</si>
  <si>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</si>
  <si>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</si>
  <si>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</si>
  <si>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</si>
  <si>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</si>
  <si>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</si>
  <si>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</si>
  <si>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</si>
  <si>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</si>
  <si>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</si>
  <si>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</si>
  <si>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</si>
  <si>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</si>
  <si>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</si>
  <si>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</si>
  <si>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</si>
  <si>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</si>
  <si>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</si>
  <si>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</si>
  <si>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</si>
  <si>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</si>
  <si>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</si>
  <si>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</si>
  <si>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</si>
  <si>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</si>
  <si>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</si>
  <si>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</si>
  <si>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</si>
  <si>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</si>
  <si>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</si>
  <si>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</si>
  <si>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</si>
  <si>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</si>
  <si>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</si>
  <si>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</si>
  <si>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</si>
  <si>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</si>
  <si>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</si>
  <si>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</si>
  <si>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</si>
  <si>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</si>
  <si>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</si>
  <si>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</si>
  <si>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</si>
  <si>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</si>
  <si>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</si>
  <si>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</si>
  <si>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</si>
  <si>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</si>
  <si>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</si>
  <si>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</si>
  <si>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</si>
  <si>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</si>
  <si>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</si>
  <si>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</si>
  <si>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</si>
  <si>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</si>
  <si>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</si>
  <si>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</si>
  <si>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</si>
  <si>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</si>
  <si>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</si>
  <si>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</si>
  <si>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</si>
  <si>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</si>
  <si>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</si>
  <si>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</si>
  <si>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</si>
  <si>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</si>
  <si>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</si>
  <si>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</si>
  <si>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</si>
  <si>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</si>
  <si>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</si>
  <si>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</si>
  <si>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</si>
  <si>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</si>
  <si>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</si>
  <si>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</si>
  <si>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</si>
  <si>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</si>
  <si>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</si>
  <si>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</si>
  <si>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</si>
  <si>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</si>
  <si>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</si>
  <si>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</si>
  <si>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</si>
  <si>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</si>
  <si>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</si>
  <si>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</si>
  <si>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</si>
  <si>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</si>
  <si>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</si>
  <si>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</si>
  <si>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</si>
  <si>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</si>
  <si>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</si>
  <si>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</si>
  <si>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</si>
  <si>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</si>
  <si>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</si>
  <si>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</si>
  <si>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</si>
  <si>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</si>
  <si>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</si>
  <si>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</si>
  <si>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</si>
  <si>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</si>
  <si>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</si>
  <si>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</si>
  <si>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</si>
  <si>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</si>
  <si>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</si>
  <si>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</si>
  <si>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</si>
  <si>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</si>
  <si>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</si>
  <si>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</si>
  <si>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</si>
  <si>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</si>
  <si>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</si>
  <si>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</si>
  <si>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</si>
  <si>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</si>
  <si>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</si>
  <si>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</si>
  <si>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</si>
  <si>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</si>
  <si>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</si>
  <si>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</si>
  <si>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</si>
  <si>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</si>
  <si>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</si>
  <si>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</si>
  <si>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</si>
  <si>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</si>
  <si>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</si>
  <si>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</si>
  <si>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</si>
  <si>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</si>
  <si>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</si>
  <si>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</si>
  <si>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</si>
  <si>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</si>
  <si>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</si>
  <si>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</si>
  <si>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</si>
  <si>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</si>
  <si>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</si>
  <si>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</si>
  <si>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</si>
  <si>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</si>
  <si>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</si>
  <si>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</si>
  <si>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</si>
  <si>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</si>
  <si>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</si>
  <si>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</si>
  <si>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</si>
  <si>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</si>
  <si>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</si>
  <si>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</si>
  <si>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</si>
  <si>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</si>
  <si>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</si>
  <si>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</si>
  <si>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</si>
  <si>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</si>
  <si>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</si>
  <si>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</si>
  <si>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</si>
  <si>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</si>
  <si>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</si>
  <si>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</si>
  <si>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</si>
  <si>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</si>
  <si>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</si>
  <si>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</si>
  <si>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</si>
  <si>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</si>
  <si>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</si>
  <si>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</si>
  <si>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</si>
  <si>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</si>
  <si>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</si>
  <si>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</si>
  <si>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</si>
  <si>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</si>
  <si>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</si>
  <si>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</si>
  <si>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</si>
  <si>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</si>
  <si>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</si>
  <si>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</si>
  <si>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</si>
  <si>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</si>
  <si>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</si>
  <si>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</si>
  <si>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</si>
  <si>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</si>
  <si>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</si>
  <si>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</si>
  <si>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</si>
  <si>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</si>
  <si>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</si>
  <si>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</si>
  <si>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</si>
  <si>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</si>
  <si>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</si>
  <si>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</si>
  <si>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</si>
  <si>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</si>
  <si>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</si>
  <si>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</si>
  <si>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</si>
  <si>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</si>
  <si>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</si>
  <si>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</si>
  <si>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</si>
  <si>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</si>
  <si>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</si>
  <si>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</si>
  <si>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</si>
  <si>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</si>
  <si>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</si>
  <si>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</si>
  <si>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</si>
  <si>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</si>
  <si>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</si>
  <si>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</si>
  <si>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</si>
  <si>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</si>
  <si>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</si>
  <si>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</si>
  <si>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</si>
  <si>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</si>
  <si>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</si>
  <si>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</si>
  <si>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</si>
  <si>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</si>
  <si>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</si>
  <si>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</si>
  <si>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</si>
  <si>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</si>
  <si>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</si>
  <si>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</si>
  <si>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</si>
  <si>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</si>
  <si>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</si>
  <si>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</si>
  <si>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</si>
  <si>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</si>
  <si>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</si>
  <si>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</si>
  <si>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</si>
  <si>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</si>
  <si>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</si>
  <si>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</si>
  <si>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</si>
  <si>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</si>
  <si>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</si>
  <si>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</si>
  <si>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</si>
  <si>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</si>
  <si>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</si>
  <si>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</si>
  <si>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</si>
  <si>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</si>
  <si>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</si>
  <si>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</si>
  <si>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</si>
  <si>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</si>
  <si>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</si>
  <si>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</si>
  <si>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</si>
  <si>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</si>
  <si>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</si>
  <si>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</si>
  <si>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</si>
  <si>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</si>
  <si>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</si>
  <si>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</si>
  <si>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</si>
  <si>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</si>
  <si>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</si>
  <si>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</si>
  <si>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</si>
  <si>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</si>
  <si>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</si>
  <si>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</si>
  <si>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</si>
  <si>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</si>
  <si>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</si>
  <si>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</si>
  <si>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</si>
  <si>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</si>
  <si>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</si>
  <si>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</si>
  <si>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</si>
  <si>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</si>
  <si>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</si>
  <si>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</si>
  <si>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</si>
  <si>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</si>
  <si>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</si>
  <si>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</si>
  <si>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</si>
  <si>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</si>
  <si>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</si>
  <si>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</si>
  <si>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</si>
  <si>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</si>
  <si>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</si>
  <si>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</si>
  <si>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</si>
  <si>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</si>
  <si>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</si>
  <si>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</si>
  <si>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</si>
  <si>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</si>
  <si>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</si>
  <si>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</si>
  <si>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</si>
  <si>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</si>
  <si>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</si>
  <si>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</si>
  <si>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</si>
  <si>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</si>
  <si>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</si>
  <si>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</si>
  <si>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</si>
  <si>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</si>
  <si>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</si>
  <si>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</si>
  <si>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</si>
  <si>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</si>
  <si>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</si>
  <si>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</si>
  <si>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</si>
  <si>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</si>
  <si>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</si>
  <si>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</si>
  <si>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</si>
  <si>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</si>
  <si>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</si>
  <si>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</si>
  <si>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</si>
  <si>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</si>
  <si>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</si>
  <si>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</si>
  <si>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</si>
  <si>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</si>
  <si>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</si>
  <si>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</si>
  <si>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</si>
  <si>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</si>
  <si>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</si>
  <si>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</si>
  <si>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</si>
  <si>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</si>
  <si>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</si>
  <si>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</si>
  <si>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</si>
  <si>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</si>
  <si>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</si>
  <si>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</si>
  <si>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</si>
  <si>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</si>
  <si>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</si>
  <si>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</si>
  <si>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</si>
  <si>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</si>
  <si>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</si>
  <si>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</si>
  <si>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</si>
  <si>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</si>
  <si>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</si>
  <si>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</si>
  <si>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</si>
  <si>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</si>
  <si>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</si>
  <si>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</si>
  <si>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</si>
  <si>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</si>
  <si>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</si>
  <si>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</si>
  <si>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</si>
  <si>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</si>
  <si>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</si>
  <si>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</si>
  <si>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</si>
  <si>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</si>
  <si>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</si>
  <si>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</si>
  <si>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</si>
  <si>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</si>
  <si>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</si>
  <si>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</si>
  <si>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</si>
  <si>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</si>
  <si>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</si>
  <si>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</si>
  <si>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</si>
  <si>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</si>
  <si>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</si>
  <si>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</si>
  <si>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</si>
  <si>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</si>
  <si>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</si>
  <si>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</si>
  <si>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</si>
  <si>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</si>
  <si>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</si>
  <si>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</si>
  <si>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</si>
  <si>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</si>
  <si>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</si>
  <si>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</si>
  <si>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</si>
  <si>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</si>
  <si>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</si>
  <si>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</si>
  <si>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</si>
  <si>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</si>
  <si>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</si>
  <si>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</si>
  <si>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</si>
  <si>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</si>
  <si>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</si>
  <si>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</si>
  <si>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</si>
  <si>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</si>
  <si>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</si>
  <si>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</si>
  <si>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</si>
  <si>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</si>
  <si>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</si>
  <si>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</si>
  <si>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</si>
  <si>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</si>
  <si>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</si>
  <si>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</si>
  <si>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</si>
  <si>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</si>
  <si>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</si>
  <si>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</si>
  <si>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</si>
  <si>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</si>
  <si>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</si>
  <si>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</si>
  <si>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</si>
  <si>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</si>
  <si>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</si>
  <si>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</si>
  <si>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</si>
  <si>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</si>
  <si>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</si>
  <si>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</si>
  <si>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</si>
  <si>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</si>
  <si>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</si>
  <si>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</si>
  <si>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</si>
  <si>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</si>
  <si>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</si>
  <si>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</si>
  <si>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</si>
  <si>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</si>
  <si>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</si>
  <si>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</si>
  <si>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</si>
  <si>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</si>
  <si>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</si>
  <si>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</si>
  <si>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</si>
  <si>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</si>
  <si>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</si>
  <si>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</si>
  <si>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</si>
  <si>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</si>
  <si>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</si>
  <si>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</si>
  <si>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</si>
  <si>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</si>
  <si>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</si>
  <si>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</si>
  <si>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</si>
  <si>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</si>
  <si>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</si>
  <si>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</si>
  <si>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</si>
  <si>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</si>
  <si>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</si>
  <si>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</si>
  <si>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</si>
  <si>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</si>
  <si>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</si>
  <si>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</si>
  <si>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</si>
  <si>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</si>
  <si>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</si>
  <si>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</si>
  <si>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</si>
  <si>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</si>
  <si>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</si>
  <si>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</si>
  <si>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</si>
  <si>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</si>
  <si>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</si>
  <si>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</si>
  <si>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</si>
  <si>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</si>
  <si>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</si>
  <si>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</si>
  <si>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</si>
  <si>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</si>
  <si>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</si>
  <si>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</si>
  <si>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</si>
  <si>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</si>
  <si>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</si>
  <si>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</si>
  <si>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</si>
  <si>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</si>
  <si>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</si>
  <si>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</si>
  <si>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</si>
  <si>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</si>
  <si>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</si>
  <si>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</si>
  <si>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</si>
  <si>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</si>
  <si>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</si>
  <si>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</si>
  <si>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</si>
  <si>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</si>
  <si>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</si>
  <si>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</si>
  <si>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</si>
  <si>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</si>
  <si>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</si>
  <si>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</si>
  <si>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</si>
  <si>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</si>
  <si>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</si>
  <si>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</si>
  <si>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</si>
  <si>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</si>
  <si>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</si>
  <si>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</si>
  <si>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</si>
  <si>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</si>
  <si>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</si>
  <si>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</si>
  <si>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</si>
  <si>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</si>
  <si>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</si>
  <si>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</si>
  <si>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</si>
  <si>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</si>
  <si>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</si>
  <si>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</si>
  <si>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</si>
  <si>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</si>
  <si>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</si>
  <si>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</si>
  <si>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</si>
  <si>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</si>
  <si>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</si>
  <si>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</si>
  <si>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</si>
  <si>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</si>
  <si>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</si>
  <si>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</si>
  <si>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</si>
  <si>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</si>
  <si>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</si>
  <si>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</si>
  <si>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</si>
  <si>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</si>
  <si>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</si>
  <si>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</si>
  <si>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</si>
  <si>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</si>
  <si>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</si>
  <si>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</si>
  <si>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</si>
  <si>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</si>
  <si>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</si>
  <si>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</si>
  <si>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</si>
  <si>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</si>
  <si>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</si>
  <si>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</si>
  <si>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</si>
  <si>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</si>
  <si>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</si>
  <si>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</si>
  <si>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</si>
  <si>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</si>
  <si>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</si>
  <si>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</si>
  <si>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</si>
  <si>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</si>
  <si>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</si>
  <si>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</si>
  <si>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</si>
  <si>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</si>
  <si>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</si>
  <si>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</si>
  <si>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</si>
  <si>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</si>
  <si>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</si>
  <si>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</si>
  <si>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</si>
  <si>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</si>
  <si>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</si>
  <si>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</si>
  <si>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</si>
  <si>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</si>
  <si>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</si>
  <si>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</si>
  <si>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</si>
  <si>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</si>
  <si>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</si>
  <si>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</si>
  <si>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</si>
  <si>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</si>
  <si>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</si>
  <si>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</si>
  <si>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</si>
  <si>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</si>
  <si>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</si>
  <si>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</si>
  <si>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</si>
  <si>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</si>
  <si>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</si>
  <si>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</si>
  <si>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</si>
  <si>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</si>
  <si>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</si>
  <si>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</si>
  <si>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</si>
  <si>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</si>
  <si>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</si>
  <si>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</si>
  <si>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</si>
  <si>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</si>
  <si>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</si>
  <si>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</si>
  <si>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</si>
  <si>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</si>
  <si>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</si>
  <si>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</si>
  <si>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</si>
  <si>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</si>
  <si>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</si>
  <si>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</si>
  <si>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</si>
  <si>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</si>
  <si>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</si>
  <si>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</si>
  <si>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</si>
  <si>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</si>
  <si>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</si>
  <si>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</si>
  <si>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</si>
  <si>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</si>
  <si>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</si>
  <si>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</si>
  <si>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</si>
  <si>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</si>
  <si>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</si>
  <si>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</si>
  <si>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</si>
  <si>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</si>
  <si>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</si>
  <si>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</si>
  <si>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</si>
  <si>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</si>
  <si>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</si>
  <si>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</si>
  <si>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</si>
  <si>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</si>
  <si>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</si>
  <si>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</si>
  <si>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</si>
  <si>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</si>
  <si>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</si>
  <si>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</si>
  <si>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</si>
  <si>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</si>
  <si>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</si>
  <si>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</si>
  <si>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</si>
  <si>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</si>
  <si>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</si>
  <si>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</si>
  <si>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</si>
  <si>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</si>
  <si>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</si>
  <si>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</si>
  <si>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</si>
  <si>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</si>
  <si>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</si>
  <si>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</si>
  <si>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</si>
  <si>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</si>
  <si>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</si>
  <si>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</si>
  <si>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</si>
  <si>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</si>
  <si>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</si>
  <si>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</si>
  <si>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</si>
  <si>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</si>
  <si>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</si>
  <si>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</si>
  <si>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</si>
  <si>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</si>
  <si>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</si>
  <si>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</si>
  <si>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</si>
  <si>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</si>
  <si>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</si>
  <si>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</si>
  <si>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</si>
  <si>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</si>
  <si>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</si>
  <si>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</si>
  <si>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</si>
  <si>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</si>
  <si>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</si>
  <si>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</si>
  <si>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</si>
  <si>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</si>
  <si>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</si>
  <si>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</si>
  <si>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</si>
  <si>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</si>
  <si>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</si>
  <si>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</si>
  <si>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</si>
  <si>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</si>
  <si>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</si>
  <si>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</si>
  <si>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</si>
  <si>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</si>
  <si>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</si>
  <si>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</si>
  <si>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</si>
  <si>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</si>
  <si>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</si>
  <si>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</si>
  <si>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</si>
  <si>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</si>
  <si>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</si>
  <si>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</si>
  <si>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</si>
  <si>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</si>
  <si>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</si>
  <si>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</si>
  <si>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</si>
  <si>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</si>
  <si>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</si>
  <si>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</si>
  <si>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</si>
  <si>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</si>
  <si>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</si>
  <si>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</si>
  <si>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</si>
  <si>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</si>
  <si>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</si>
  <si>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</si>
  <si>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</si>
  <si>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</si>
  <si>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</si>
  <si>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</si>
  <si>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</si>
  <si>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</si>
  <si>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</si>
  <si>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</si>
  <si>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</si>
  <si>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</si>
  <si>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</si>
  <si>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</si>
  <si>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</si>
  <si>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</si>
  <si>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</si>
  <si>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</si>
  <si>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</si>
  <si>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</si>
  <si>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</si>
  <si>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</si>
  <si>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</si>
  <si>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</si>
  <si>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</si>
  <si>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</si>
  <si>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</si>
  <si>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</si>
  <si>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</si>
  <si>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</si>
  <si>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</si>
  <si>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</si>
  <si>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</si>
  <si>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</si>
  <si>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</si>
  <si>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</si>
  <si>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</si>
  <si>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</si>
  <si>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</si>
  <si>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</si>
  <si>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</si>
  <si>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</si>
  <si>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</si>
  <si>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</si>
  <si>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</si>
  <si>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</si>
  <si>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</si>
  <si>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</si>
  <si>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</si>
  <si>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</si>
  <si>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</si>
  <si>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</si>
  <si>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</si>
  <si>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</si>
  <si>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</si>
  <si>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</si>
  <si>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</si>
  <si>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</si>
  <si>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</si>
  <si>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</si>
  <si>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</si>
  <si>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</si>
  <si>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</si>
  <si>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</si>
  <si>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</si>
  <si>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</si>
  <si>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</si>
  <si>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</si>
  <si>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</si>
  <si>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</si>
  <si>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</si>
  <si>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</si>
  <si>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</si>
  <si>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</si>
  <si>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</si>
  <si>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</si>
  <si>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</si>
  <si>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</si>
  <si>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</si>
  <si>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</si>
  <si>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</si>
  <si>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</si>
  <si>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</si>
  <si>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</si>
  <si>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</si>
  <si>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</si>
  <si>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</si>
  <si>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</si>
  <si>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</si>
  <si>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</si>
  <si>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</si>
  <si>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</si>
  <si>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</si>
  <si>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</si>
  <si>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</si>
  <si>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</si>
  <si>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</si>
  <si>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</si>
  <si>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</si>
  <si>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</si>
  <si>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</si>
  <si>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</si>
  <si>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</si>
  <si>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</si>
  <si>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</si>
  <si>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</si>
  <si>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</si>
  <si>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</si>
  <si>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</si>
  <si>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</si>
  <si>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</si>
  <si>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</si>
  <si>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</si>
  <si>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</si>
  <si>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</si>
  <si>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</si>
  <si>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</si>
  <si>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</si>
  <si>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</si>
  <si>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</si>
  <si>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</si>
  <si>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</si>
  <si>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</si>
  <si>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</si>
  <si>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</si>
  <si>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</si>
  <si>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</si>
  <si>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</si>
  <si>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</si>
  <si>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</si>
  <si>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</si>
  <si>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</si>
  <si>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</si>
  <si>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</si>
  <si>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</si>
  <si>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</si>
  <si>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</si>
  <si>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</si>
  <si>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</si>
  <si>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</si>
  <si>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</si>
  <si>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</si>
  <si>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</si>
  <si>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</si>
  <si>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</si>
  <si>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</si>
  <si>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</si>
  <si>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</si>
  <si>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</si>
  <si>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</si>
  <si>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</si>
  <si>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</si>
  <si>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</si>
  <si>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</si>
  <si>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</si>
  <si>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</si>
  <si>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</si>
  <si>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</si>
  <si>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</si>
  <si>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</si>
  <si>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</si>
  <si>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</si>
  <si>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</si>
  <si>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</si>
  <si>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</si>
  <si>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</si>
  <si>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</si>
  <si>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</si>
  <si>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</si>
  <si>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</si>
  <si>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</si>
  <si>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</si>
  <si>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</si>
  <si>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</si>
  <si>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</si>
  <si>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</si>
  <si>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</si>
  <si>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</si>
  <si>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</si>
  <si>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</si>
  <si>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</si>
  <si>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</si>
  <si>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</si>
  <si>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</si>
  <si>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</si>
  <si>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</si>
  <si>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</si>
  <si>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</si>
  <si>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</si>
  <si>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</si>
  <si>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</si>
  <si>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</si>
  <si>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</si>
  <si>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</si>
  <si>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</si>
  <si>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</si>
  <si>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</si>
  <si>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</si>
  <si>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</si>
  <si>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</si>
  <si>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</si>
  <si>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</si>
  <si>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</si>
  <si>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</si>
  <si>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</si>
  <si>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</si>
  <si>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</si>
  <si>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</si>
  <si>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</si>
  <si>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</si>
  <si>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</si>
  <si>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</si>
  <si>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</si>
  <si>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</si>
  <si>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</si>
  <si>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</si>
  <si>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</si>
  <si>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</si>
  <si>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</si>
  <si>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</si>
  <si>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</si>
  <si>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</si>
  <si>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</si>
  <si>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</si>
  <si>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</si>
  <si>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</si>
  <si>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</si>
  <si>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</si>
  <si>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</si>
  <si>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</si>
  <si>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</si>
  <si>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</si>
  <si>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</si>
  <si>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</si>
  <si>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</si>
  <si>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</si>
  <si>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</si>
  <si>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</si>
  <si>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</si>
  <si>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</si>
  <si>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</si>
  <si>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</si>
  <si>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</si>
  <si>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</si>
  <si>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</si>
  <si>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</si>
  <si>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</si>
  <si>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</si>
  <si>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</si>
  <si>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</si>
  <si>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</si>
  <si>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</si>
  <si>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</si>
  <si>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</si>
  <si>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</si>
  <si>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</si>
  <si>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</si>
  <si>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</si>
  <si>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</si>
  <si>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</si>
  <si>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</si>
  <si>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</si>
  <si>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</si>
  <si>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</si>
  <si>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</si>
  <si>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</si>
  <si>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</si>
  <si>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</si>
  <si>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</si>
  <si>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</si>
  <si>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</si>
  <si>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</si>
  <si>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</si>
  <si>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</si>
  <si>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</si>
  <si>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</si>
  <si>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</si>
  <si>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</si>
  <si>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</si>
  <si>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</si>
  <si>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</si>
  <si>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</si>
  <si>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</si>
  <si>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</si>
  <si>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</si>
  <si>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</si>
  <si>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</si>
  <si>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</si>
  <si>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</si>
  <si>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</si>
  <si>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</si>
  <si>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</si>
  <si>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</si>
  <si>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</si>
  <si>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</si>
  <si>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</si>
  <si>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</si>
  <si>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</si>
  <si>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</si>
  <si>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</si>
  <si>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</si>
  <si>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</si>
  <si>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</si>
  <si>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</si>
  <si>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</si>
  <si>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</si>
  <si>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</si>
  <si>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</si>
  <si>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</si>
  <si>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</si>
  <si>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</si>
  <si>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</si>
  <si>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</si>
  <si>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</si>
  <si>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</si>
  <si>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</si>
  <si>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</si>
  <si>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</si>
  <si>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</si>
  <si>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</si>
  <si>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</si>
  <si>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</si>
  <si>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</si>
  <si>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</si>
  <si>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</si>
  <si>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</si>
  <si>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</si>
  <si>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</si>
  <si>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</si>
  <si>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</si>
  <si>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</si>
  <si>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</si>
  <si>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</si>
  <si>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</si>
  <si>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</si>
  <si>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</si>
  <si>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</si>
  <si>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</si>
  <si>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</si>
  <si>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</si>
  <si>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</si>
  <si>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</si>
  <si>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</si>
  <si>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</si>
  <si>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</si>
  <si>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</si>
  <si>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</si>
  <si>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</si>
  <si>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</si>
  <si>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</si>
  <si>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</si>
  <si>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</si>
  <si>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</si>
  <si>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</si>
  <si>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</si>
  <si>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</si>
  <si>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</si>
  <si>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</si>
  <si>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</si>
  <si>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</si>
  <si>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</si>
  <si>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</si>
  <si>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</si>
  <si>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</si>
  <si>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</si>
  <si>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</si>
  <si>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</si>
  <si>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</si>
  <si>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</si>
  <si>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</si>
  <si>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</si>
  <si>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</si>
  <si>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</si>
  <si>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</si>
  <si>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</si>
  <si>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</si>
  <si>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</si>
  <si>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</si>
  <si>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</si>
  <si>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</si>
  <si>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</si>
  <si>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</si>
  <si>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</si>
  <si>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</si>
  <si>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</si>
  <si>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</si>
  <si>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</si>
  <si>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</si>
  <si>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</si>
  <si>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</si>
  <si>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</si>
  <si>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</si>
  <si>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</si>
  <si>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</si>
  <si>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</si>
  <si>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</si>
  <si>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</si>
  <si>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</si>
  <si>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</si>
  <si>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</si>
  <si>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</si>
  <si>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</si>
  <si>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</si>
  <si>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</si>
  <si>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</si>
  <si>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</si>
  <si>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</si>
  <si>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</si>
  <si>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</si>
  <si>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</si>
  <si>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</si>
  <si>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</si>
  <si>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</si>
  <si>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</si>
  <si>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</si>
  <si>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</si>
  <si>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</si>
  <si>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</si>
  <si>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</si>
  <si>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</si>
  <si>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</si>
  <si>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</si>
  <si>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</si>
  <si>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</si>
  <si>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</si>
  <si>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</si>
  <si>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</si>
  <si>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</si>
  <si>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</si>
  <si>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</si>
  <si>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</si>
  <si>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</si>
  <si>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</si>
  <si>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</si>
  <si>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</si>
  <si>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</si>
  <si>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</si>
  <si>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</si>
  <si>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</si>
  <si>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</si>
  <si>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</si>
  <si>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</si>
  <si>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</si>
  <si>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</si>
  <si>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</si>
  <si>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</si>
  <si>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</si>
  <si>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</si>
  <si>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</si>
  <si>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</si>
  <si>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</si>
  <si>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</si>
  <si>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</si>
  <si>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</si>
  <si>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</si>
  <si>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</si>
  <si>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</si>
  <si>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</si>
  <si>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</si>
  <si>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</si>
  <si>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</si>
  <si>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</si>
  <si>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</si>
  <si>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</si>
  <si>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</si>
  <si>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</si>
  <si>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</si>
  <si>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</si>
  <si>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</si>
  <si>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</si>
  <si>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</si>
  <si>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</si>
  <si>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</si>
  <si>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</si>
  <si>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</si>
  <si>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</si>
  <si>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</si>
  <si>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</si>
  <si>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</si>
  <si>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</si>
  <si>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</si>
  <si>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</si>
  <si>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</si>
  <si>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</si>
  <si>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</si>
  <si>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</si>
  <si>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</si>
  <si>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</si>
  <si>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</si>
  <si>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</si>
  <si>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</si>
  <si>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</si>
  <si>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</si>
  <si>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</si>
  <si>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</si>
  <si>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</si>
  <si>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</si>
  <si>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</si>
  <si>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</si>
  <si>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</si>
  <si>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</si>
  <si>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</si>
  <si>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</si>
  <si>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</si>
  <si>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</si>
  <si>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</si>
  <si>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</si>
  <si>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</si>
  <si>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</si>
  <si>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</si>
  <si>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</si>
  <si>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</si>
  <si>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</si>
  <si>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</si>
  <si>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</si>
  <si>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</si>
  <si>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</si>
  <si>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</si>
  <si>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</si>
  <si>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</si>
  <si>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</si>
  <si>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</si>
  <si>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</si>
  <si>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</si>
  <si>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</si>
  <si>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</si>
  <si>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</si>
  <si>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</si>
  <si>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</si>
  <si>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</si>
  <si>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</si>
  <si>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</si>
  <si>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</si>
  <si>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</si>
  <si>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</si>
  <si>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</si>
  <si>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</si>
  <si>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</si>
  <si>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</si>
  <si>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</si>
  <si>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</si>
  <si>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</si>
  <si>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</si>
  <si>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</si>
  <si>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</si>
  <si>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</si>
  <si>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</si>
  <si>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</si>
  <si>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</si>
  <si>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</si>
  <si>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</si>
  <si>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</si>
  <si>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</si>
  <si>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</si>
  <si>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</si>
  <si>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</si>
  <si>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</si>
  <si>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</si>
  <si>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</si>
  <si>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</si>
  <si>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</si>
  <si>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</si>
  <si>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</si>
  <si>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</si>
  <si>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</si>
  <si>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</si>
  <si>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</si>
  <si>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</si>
  <si>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</si>
  <si>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</si>
  <si>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</si>
  <si>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</si>
  <si>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</si>
  <si>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</si>
  <si>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</si>
  <si>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</si>
  <si>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</si>
  <si>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</si>
  <si>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</si>
  <si>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</si>
  <si>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</si>
  <si>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</si>
  <si>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</si>
  <si>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</si>
  <si>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</si>
  <si>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</si>
  <si>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</si>
  <si>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</si>
  <si>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</si>
  <si>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</si>
  <si>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</si>
  <si>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</si>
  <si>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</si>
  <si>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</si>
  <si>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</si>
  <si>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</si>
  <si>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</si>
  <si>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</si>
  <si>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</si>
  <si>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</si>
  <si>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</si>
  <si>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</si>
  <si>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</si>
  <si>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</si>
  <si>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</si>
  <si>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</si>
  <si>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</si>
  <si>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</si>
  <si>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</si>
  <si>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</si>
  <si>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</si>
  <si>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</si>
  <si>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</si>
  <si>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</si>
  <si>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</si>
  <si>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</si>
  <si>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</si>
  <si>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</si>
  <si>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</si>
  <si>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</si>
  <si>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</si>
  <si>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</si>
  <si>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</si>
  <si>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</si>
  <si>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</si>
  <si>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</si>
  <si>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</si>
  <si>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</si>
  <si>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</si>
  <si>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</si>
  <si>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</si>
  <si>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</si>
  <si>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</si>
  <si>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</si>
  <si>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</si>
  <si>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</si>
  <si>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</si>
  <si>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</si>
  <si>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</si>
  <si>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</si>
  <si>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</si>
  <si>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</si>
  <si>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</si>
  <si>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</si>
  <si>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</si>
  <si>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</si>
  <si>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</si>
  <si>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</si>
  <si>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</si>
  <si>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</si>
  <si>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</si>
  <si>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</si>
  <si>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</si>
  <si>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</si>
  <si>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</si>
  <si>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</si>
  <si>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</si>
  <si>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</si>
  <si>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</si>
  <si>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</si>
  <si>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</si>
  <si>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</si>
  <si>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</si>
  <si>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</si>
  <si>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</si>
  <si>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</si>
  <si>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</si>
  <si>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</si>
  <si>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</si>
  <si>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</si>
  <si>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</si>
  <si>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</si>
  <si>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</si>
  <si>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</si>
  <si>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</si>
  <si>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</si>
  <si>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</si>
  <si>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</si>
  <si>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</si>
  <si>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</si>
  <si>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</si>
  <si>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</si>
  <si>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</si>
  <si>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</si>
  <si>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</si>
  <si>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</si>
  <si>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</si>
  <si>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</si>
  <si>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</si>
  <si>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</si>
  <si>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</si>
  <si>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</si>
  <si>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</si>
  <si>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</si>
  <si>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</si>
  <si>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</si>
  <si>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</si>
  <si>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</si>
  <si>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</si>
  <si>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</si>
  <si>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</si>
  <si>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</si>
  <si>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</si>
  <si>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</si>
  <si>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</si>
  <si>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</si>
  <si>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</si>
  <si>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</si>
  <si>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</si>
  <si>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</si>
  <si>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</si>
  <si>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</si>
  <si>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</si>
  <si>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</si>
  <si>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</si>
  <si>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</si>
  <si>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</si>
  <si>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</si>
  <si>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</si>
  <si>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</si>
  <si>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</si>
  <si>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</si>
  <si>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</si>
  <si>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</si>
  <si>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</si>
  <si>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</si>
  <si>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</si>
  <si>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</si>
  <si>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</si>
  <si>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</si>
  <si>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</si>
  <si>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</si>
  <si>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</si>
  <si>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</si>
  <si>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</si>
  <si>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</si>
  <si>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</si>
  <si>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</si>
  <si>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</si>
  <si>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</si>
  <si>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</si>
  <si>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</si>
  <si>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</si>
  <si>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</si>
  <si>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</si>
  <si>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</si>
  <si>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</si>
  <si>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</si>
  <si>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</si>
  <si>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</si>
  <si>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</si>
  <si>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</si>
  <si>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</si>
  <si>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</si>
  <si>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</si>
  <si>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</si>
  <si>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</si>
  <si>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</si>
  <si>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</si>
  <si>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</si>
  <si>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</si>
  <si>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</si>
  <si>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</si>
  <si>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</si>
  <si>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</si>
  <si>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</si>
  <si>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</si>
  <si>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</si>
  <si>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</si>
  <si>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</si>
  <si>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</si>
  <si>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</si>
  <si>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</si>
  <si>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</si>
  <si>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</si>
  <si>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</si>
  <si>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</si>
  <si>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</si>
  <si>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</si>
  <si>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</si>
  <si>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</si>
  <si>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</si>
  <si>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</si>
  <si>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</si>
  <si>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</si>
  <si>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</si>
  <si>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</si>
  <si>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</si>
  <si>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</si>
  <si>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</si>
  <si>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</si>
  <si>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</si>
  <si>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</si>
  <si>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</si>
  <si>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</si>
  <si>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</si>
  <si>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</si>
  <si>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</si>
  <si>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</si>
  <si>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</si>
  <si>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</si>
  <si>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</si>
  <si>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</si>
  <si>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</si>
  <si>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</si>
  <si>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</si>
  <si>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</si>
  <si>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</si>
  <si>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</si>
  <si>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</si>
  <si>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</si>
  <si>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</si>
  <si>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</si>
  <si>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</si>
  <si>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</si>
  <si>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</si>
  <si>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</si>
  <si>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</si>
  <si>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</si>
  <si>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</si>
  <si>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</si>
  <si>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</si>
  <si>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</si>
  <si>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</si>
  <si>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</si>
  <si>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</si>
  <si>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</si>
  <si>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</si>
  <si>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</si>
  <si>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</si>
  <si>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</si>
  <si>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</si>
  <si>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</si>
  <si>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</si>
  <si>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</si>
  <si>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</si>
  <si>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</si>
  <si>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</si>
  <si>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</si>
  <si>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</si>
  <si>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</si>
  <si>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</si>
  <si>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</si>
  <si>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</si>
  <si>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</si>
  <si>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</si>
  <si>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</si>
  <si>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</si>
  <si>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</si>
  <si>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</si>
  <si>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</si>
  <si>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</si>
  <si>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</si>
  <si>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</si>
  <si>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</si>
  <si>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</si>
  <si>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</si>
  <si>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</si>
  <si>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</si>
  <si>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</si>
  <si>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</si>
  <si>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</si>
  <si>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</si>
  <si>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</si>
  <si>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</si>
  <si>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</si>
  <si>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</si>
  <si>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</si>
  <si>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</si>
  <si>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</si>
  <si>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</si>
  <si>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</si>
  <si>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</si>
  <si>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</si>
  <si>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</si>
  <si>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</si>
  <si>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</si>
  <si>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</si>
  <si>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</si>
  <si>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</si>
  <si>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</si>
  <si>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</si>
  <si>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</si>
  <si>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</si>
  <si>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</si>
  <si>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</si>
  <si>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</si>
  <si>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</si>
  <si>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</si>
  <si>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</si>
  <si>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</si>
  <si>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</si>
  <si>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</si>
  <si>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</si>
  <si>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</si>
  <si>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</si>
  <si>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</si>
  <si>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</si>
  <si>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</si>
  <si>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</si>
  <si>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</si>
  <si>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</si>
  <si>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</si>
  <si>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</si>
  <si>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</si>
  <si>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</si>
  <si>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</si>
  <si>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</si>
  <si>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</si>
  <si>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</si>
  <si>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</si>
  <si>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</si>
  <si>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</si>
  <si>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</si>
  <si>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</si>
  <si>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</si>
  <si>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</si>
  <si>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</si>
  <si>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</si>
  <si>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</si>
  <si>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</si>
  <si>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</si>
  <si>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</si>
  <si>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</si>
  <si>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</si>
  <si>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</si>
  <si>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</si>
  <si>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</si>
  <si>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</si>
  <si>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</si>
  <si>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</si>
  <si>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</si>
  <si>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</si>
  <si>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</si>
  <si>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</si>
  <si>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</si>
  <si>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</si>
  <si>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</si>
  <si>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</si>
  <si>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</si>
  <si>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</si>
  <si>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</si>
  <si>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</si>
  <si>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</si>
  <si>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</si>
  <si>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</si>
  <si>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</si>
  <si>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</si>
  <si>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</si>
  <si>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</si>
  <si>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</si>
  <si>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</si>
  <si>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</si>
  <si>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</si>
  <si>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</si>
  <si>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</si>
  <si>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</si>
  <si>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</si>
  <si>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</si>
  <si>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</si>
  <si>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</si>
  <si>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</si>
  <si>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</si>
  <si>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</si>
  <si>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</si>
  <si>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</si>
  <si>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</si>
  <si>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</si>
  <si>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</si>
  <si>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</si>
  <si>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</si>
  <si>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</si>
  <si>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</si>
  <si>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</si>
  <si>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</si>
  <si>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</si>
  <si>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</si>
  <si>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</si>
  <si>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</si>
  <si>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</si>
  <si>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</si>
  <si>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</si>
  <si>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</si>
  <si>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</si>
  <si>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</si>
  <si>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</si>
  <si>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</si>
  <si>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</si>
  <si>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</si>
  <si>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</si>
  <si>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</si>
  <si>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</si>
  <si>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</si>
  <si>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</si>
  <si>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</si>
  <si>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</si>
  <si>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</si>
  <si>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</si>
  <si>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</si>
  <si>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</si>
  <si>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</si>
  <si>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</si>
  <si>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</si>
  <si>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</si>
  <si>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</si>
  <si>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</si>
  <si>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</si>
  <si>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</si>
  <si>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</si>
  <si>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</si>
  <si>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</si>
  <si>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</si>
  <si>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</si>
  <si>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</si>
  <si>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</si>
  <si>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</si>
  <si>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</si>
  <si>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</si>
  <si>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</si>
  <si>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</si>
  <si>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</si>
  <si>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</si>
  <si>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</si>
  <si>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</si>
  <si>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</si>
  <si>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</si>
  <si>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</si>
  <si>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</si>
  <si>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</si>
  <si>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</si>
  <si>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</si>
  <si>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</si>
  <si>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</si>
  <si>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</si>
  <si>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</si>
  <si>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</si>
  <si>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</si>
  <si>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</si>
  <si>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</si>
  <si>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</si>
  <si>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</si>
  <si>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</si>
  <si>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</si>
  <si>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</si>
  <si>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</si>
  <si>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</si>
  <si>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</si>
  <si>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</si>
  <si>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</si>
  <si>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</si>
  <si>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</si>
  <si>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</si>
  <si>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</si>
  <si>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</si>
  <si>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</si>
  <si>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</si>
  <si>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</si>
  <si>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</si>
  <si>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</si>
  <si>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</si>
  <si>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</si>
  <si>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</si>
  <si>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</si>
  <si>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</si>
  <si>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</si>
  <si>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</si>
  <si>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</si>
  <si>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</si>
  <si>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</si>
  <si>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</si>
  <si>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</si>
  <si>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</si>
  <si>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</si>
  <si>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</si>
  <si>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</si>
  <si>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</si>
  <si>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</si>
  <si>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</si>
  <si>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</si>
  <si>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</si>
  <si>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</si>
  <si>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</si>
  <si>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</si>
  <si>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</si>
  <si>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</si>
  <si>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</si>
  <si>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</si>
  <si>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</si>
  <si>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</si>
  <si>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</si>
  <si>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</si>
  <si>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</si>
  <si>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</si>
  <si>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</si>
  <si>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</si>
  <si>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</si>
  <si>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</si>
  <si>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</si>
  <si>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</si>
  <si>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</si>
  <si>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</si>
  <si>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</si>
  <si>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</si>
  <si>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</si>
  <si>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</si>
  <si>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</si>
  <si>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</si>
  <si>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</si>
  <si>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</si>
  <si>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</si>
  <si>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</si>
  <si>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</si>
  <si>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</si>
  <si>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</si>
  <si>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</si>
  <si>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</si>
  <si>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</si>
  <si>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</si>
  <si>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</si>
  <si>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</si>
  <si>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</si>
  <si>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</si>
  <si>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</si>
  <si>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</si>
  <si>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</si>
  <si>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</si>
  <si>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</si>
  <si>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</si>
  <si>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</si>
  <si>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</si>
  <si>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</si>
  <si>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</si>
  <si>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</si>
  <si>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</si>
  <si>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</si>
  <si>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</si>
  <si>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</si>
  <si>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</si>
  <si>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</si>
  <si>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</si>
  <si>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</si>
  <si>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</si>
  <si>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</si>
  <si>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</si>
  <si>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</si>
  <si>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</si>
  <si>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</si>
  <si>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</si>
  <si>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</si>
  <si>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</si>
  <si>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</si>
  <si>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</si>
  <si>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</si>
  <si>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</si>
  <si>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</si>
  <si>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</si>
  <si>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</si>
  <si>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</si>
  <si>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</si>
  <si>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</si>
  <si>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</si>
  <si>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</si>
  <si>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</si>
  <si>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</si>
  <si>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</si>
  <si>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</si>
  <si>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</si>
  <si>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</si>
  <si>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</si>
  <si>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</si>
  <si>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</si>
  <si>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</si>
  <si>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</si>
  <si>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</si>
  <si>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</si>
  <si>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</si>
  <si>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</si>
  <si>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</si>
  <si>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</si>
  <si>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</si>
  <si>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</si>
  <si>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</si>
  <si>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</si>
  <si>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</si>
  <si>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</si>
  <si>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</si>
  <si>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</si>
  <si>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</si>
  <si>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</si>
  <si>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</si>
  <si>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</si>
  <si>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</si>
  <si>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</si>
  <si>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</si>
  <si>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</si>
  <si>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</si>
  <si>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</si>
  <si>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</si>
  <si>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</si>
  <si>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</si>
  <si>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</si>
  <si>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</si>
  <si>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</si>
  <si>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</si>
  <si>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</si>
  <si>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</si>
  <si>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</si>
  <si>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</si>
  <si>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</si>
  <si>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</si>
  <si>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</si>
  <si>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</si>
  <si>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</si>
  <si>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</si>
  <si>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</si>
  <si>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</si>
  <si>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</si>
  <si>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</si>
  <si>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</si>
  <si>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</si>
  <si>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</si>
  <si>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</si>
  <si>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</si>
  <si>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</si>
  <si>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</si>
  <si>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</si>
  <si>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</si>
  <si>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</si>
  <si>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</si>
  <si>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</si>
  <si>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</si>
  <si>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</si>
  <si>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</si>
  <si>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</si>
  <si>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</si>
  <si>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</si>
  <si>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</si>
  <si>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</si>
  <si>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</si>
  <si>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</si>
  <si>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</si>
  <si>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</si>
  <si>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</si>
  <si>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</si>
  <si>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</si>
  <si>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</si>
  <si>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</si>
  <si>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</si>
  <si>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</si>
  <si>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</si>
  <si>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</si>
  <si>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</si>
  <si>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</si>
  <si>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</si>
  <si>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</si>
  <si>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</si>
  <si>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</si>
  <si>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</si>
  <si>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</si>
  <si>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</si>
  <si>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</si>
  <si>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</si>
  <si>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</si>
  <si>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</si>
  <si>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</si>
  <si>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</si>
  <si>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</si>
  <si>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</si>
  <si>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</si>
  <si>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</si>
  <si>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</si>
  <si>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</si>
  <si>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</si>
  <si>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</si>
  <si>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</si>
  <si>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</si>
  <si>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</si>
  <si>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</si>
  <si>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</si>
  <si>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</si>
  <si>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</si>
  <si>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</si>
  <si>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</si>
  <si>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</si>
  <si>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</si>
  <si>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</si>
  <si>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</si>
  <si>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</si>
  <si>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</si>
  <si>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</si>
  <si>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</si>
  <si>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</si>
  <si>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</si>
  <si>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</si>
  <si>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</si>
  <si>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</si>
  <si>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</si>
  <si>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</si>
  <si>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</si>
  <si>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</si>
  <si>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</si>
  <si>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</si>
  <si>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</si>
  <si>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</si>
  <si>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</si>
  <si>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</si>
  <si>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</si>
  <si>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</si>
  <si>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</si>
  <si>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</si>
  <si>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</si>
  <si>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</si>
  <si>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</si>
  <si>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</si>
  <si>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</si>
  <si>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</si>
  <si>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</si>
  <si>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</si>
  <si>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</si>
  <si>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</si>
  <si>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</si>
  <si>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</si>
  <si>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</si>
  <si>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</si>
  <si>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</si>
  <si>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</si>
  <si>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</si>
  <si>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</si>
  <si>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</si>
  <si>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</si>
  <si>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</si>
  <si>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</si>
  <si>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</si>
  <si>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</si>
  <si>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</si>
  <si>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</si>
  <si>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</si>
  <si>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</si>
  <si>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</si>
  <si>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</si>
  <si>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</si>
  <si>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</si>
  <si>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</si>
  <si>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</si>
  <si>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</si>
  <si>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</si>
  <si>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</si>
  <si>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</si>
  <si>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</si>
  <si>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</si>
  <si>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</si>
  <si>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</si>
  <si>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</si>
  <si>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</si>
  <si>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</si>
  <si>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</si>
  <si>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</si>
  <si>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</si>
  <si>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</si>
  <si>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</si>
  <si>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</si>
  <si>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</si>
  <si>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</si>
  <si>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</si>
  <si>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</si>
  <si>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</si>
  <si>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</si>
  <si>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</si>
  <si>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</si>
  <si>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</si>
  <si>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</si>
  <si>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</si>
  <si>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</si>
  <si>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</si>
  <si>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</si>
  <si>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</si>
  <si>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</si>
  <si>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</si>
  <si>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</si>
  <si>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</si>
  <si>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</si>
  <si>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</si>
  <si>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</si>
  <si>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</si>
  <si>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</si>
  <si>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</si>
  <si>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</si>
  <si>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</si>
  <si>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</si>
  <si>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</si>
  <si>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</si>
  <si>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</si>
  <si>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</si>
  <si>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</si>
  <si>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</si>
  <si>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</si>
  <si>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</si>
  <si>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</si>
  <si>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</si>
  <si>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</si>
  <si>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</si>
  <si>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</si>
  <si>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</si>
  <si>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</si>
  <si>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</si>
  <si>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</si>
  <si>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</si>
  <si>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</si>
  <si>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</si>
  <si>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</si>
  <si>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</si>
  <si>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</si>
  <si>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</si>
  <si>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</si>
  <si>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</si>
  <si>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</si>
  <si>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</si>
  <si>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</si>
  <si>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</si>
  <si>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</si>
  <si>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</si>
  <si>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</si>
  <si>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</si>
  <si>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</si>
  <si>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</si>
  <si>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</si>
  <si>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</si>
  <si>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</si>
  <si>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</si>
  <si>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</si>
  <si>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</si>
  <si>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</si>
  <si>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</si>
  <si>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</si>
  <si>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</si>
  <si>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</si>
  <si>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</si>
  <si>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</si>
  <si>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</si>
  <si>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</si>
  <si>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</si>
  <si>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</si>
  <si>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</si>
  <si>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</si>
  <si>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</si>
  <si>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</si>
  <si>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</si>
  <si>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</si>
  <si>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</si>
  <si>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</si>
  <si>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</si>
  <si>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</si>
  <si>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</si>
  <si>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</si>
  <si>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</si>
  <si>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</si>
  <si>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</si>
  <si>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</si>
  <si>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</si>
  <si>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</si>
  <si>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</si>
  <si>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</si>
  <si>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</si>
  <si>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</si>
  <si>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</si>
  <si>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</si>
  <si>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</si>
  <si>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</si>
  <si>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</si>
  <si>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</si>
  <si>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</si>
  <si>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</si>
  <si>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</si>
  <si>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</si>
  <si>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</si>
  <si>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</si>
  <si>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</si>
  <si>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</si>
  <si>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</si>
  <si>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</si>
  <si>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</si>
  <si>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</si>
  <si>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</si>
  <si>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</si>
  <si>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</si>
  <si>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</si>
  <si>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</si>
  <si>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</si>
  <si>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</si>
  <si>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</si>
  <si>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</si>
  <si>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</si>
  <si>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</si>
  <si>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</si>
  <si>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</si>
  <si>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</si>
  <si>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</si>
  <si>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</si>
  <si>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</si>
  <si>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</si>
  <si>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</si>
  <si>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</si>
  <si>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</si>
  <si>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</si>
  <si>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</si>
  <si>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</si>
  <si>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</si>
  <si>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</si>
  <si>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</si>
  <si>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</si>
  <si>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</si>
  <si>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</si>
  <si>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</si>
  <si>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</si>
  <si>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</si>
  <si>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</si>
  <si>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</si>
  <si>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</si>
  <si>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</si>
  <si>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</si>
  <si>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</si>
  <si>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</si>
  <si>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</si>
  <si>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</si>
  <si>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</si>
  <si>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</si>
  <si>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</si>
  <si>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</si>
  <si>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</si>
  <si>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</si>
  <si>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</si>
  <si>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</si>
  <si>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</si>
  <si>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</si>
  <si>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</si>
  <si>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</si>
  <si>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</si>
  <si>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</si>
  <si>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</si>
  <si>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</si>
  <si>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</si>
  <si>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</si>
  <si>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</si>
  <si>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</si>
  <si>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</si>
  <si>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</si>
  <si>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</si>
  <si>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</si>
  <si>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</si>
  <si>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</si>
  <si>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</si>
  <si>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</si>
  <si>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</si>
  <si>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</si>
  <si>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</si>
  <si>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</si>
  <si>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</si>
  <si>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</si>
  <si>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</si>
  <si>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</si>
  <si>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</si>
  <si>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</si>
  <si>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</si>
  <si>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</si>
  <si>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</si>
  <si>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</si>
  <si>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</si>
  <si>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</si>
  <si>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</si>
  <si>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</si>
  <si>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</si>
  <si>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</si>
  <si>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</si>
  <si>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</si>
  <si>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</si>
  <si>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</si>
  <si>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</si>
  <si>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</si>
  <si>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</si>
  <si>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</si>
  <si>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</si>
  <si>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</si>
  <si>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</si>
  <si>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</si>
  <si>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</si>
  <si>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</si>
  <si>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</si>
  <si>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</si>
  <si>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</si>
  <si>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</si>
  <si>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</si>
  <si>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</si>
  <si>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</si>
  <si>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</si>
  <si>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</si>
  <si>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</si>
  <si>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</si>
  <si>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</si>
  <si>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</si>
  <si>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</si>
  <si>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</si>
  <si>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</si>
  <si>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</si>
  <si>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</si>
  <si>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</si>
  <si>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</si>
  <si>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</si>
  <si>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</si>
  <si>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</si>
  <si>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</si>
  <si>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</si>
  <si>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</si>
  <si>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</si>
  <si>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</si>
  <si>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</si>
  <si>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</si>
  <si>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</si>
  <si>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</si>
  <si>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</si>
  <si>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</si>
  <si>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</si>
  <si>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</si>
  <si>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</si>
  <si>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</si>
  <si>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</si>
  <si>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</si>
  <si>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</si>
  <si>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</si>
  <si>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</si>
  <si>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</si>
  <si>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</si>
  <si>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</si>
  <si>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</si>
  <si>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</si>
  <si>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</si>
  <si>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</si>
  <si>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</si>
  <si>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</si>
  <si>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</si>
  <si>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</si>
  <si>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</si>
  <si>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</si>
  <si>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</si>
  <si>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</si>
  <si>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</si>
  <si>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</si>
  <si>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</si>
  <si>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</si>
  <si>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</si>
  <si>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</si>
  <si>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</si>
  <si>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</si>
  <si>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</si>
  <si>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</si>
  <si>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</si>
  <si>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</si>
  <si>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</si>
  <si>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</si>
  <si>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</si>
  <si>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</si>
  <si>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</si>
  <si>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</si>
  <si>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</si>
  <si>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</si>
  <si>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</si>
  <si>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</si>
  <si>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</si>
  <si>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</si>
  <si>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</si>
  <si>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</si>
  <si>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</si>
  <si>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</si>
  <si>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</si>
  <si>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</si>
  <si>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</si>
  <si>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</si>
  <si>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</si>
  <si>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</si>
  <si>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</si>
  <si>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</si>
  <si>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</si>
  <si>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</si>
  <si>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</si>
  <si>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</si>
  <si>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</si>
  <si>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</si>
  <si>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</si>
  <si>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</si>
  <si>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</si>
  <si>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</si>
  <si>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</si>
  <si>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</si>
  <si>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</si>
  <si>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</si>
  <si>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</si>
  <si>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</si>
  <si>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</si>
  <si>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</si>
  <si>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</si>
  <si>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</si>
  <si>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</si>
  <si>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</si>
  <si>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</si>
  <si>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</si>
  <si>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</si>
  <si>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</si>
  <si>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</si>
  <si>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</si>
  <si>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</si>
  <si>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</si>
  <si>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</si>
  <si>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</si>
  <si>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</si>
  <si>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</si>
  <si>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</si>
  <si>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</si>
  <si>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</si>
  <si>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</si>
  <si>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</si>
  <si>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</si>
  <si>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</si>
  <si>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</si>
  <si>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</si>
  <si>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</si>
  <si>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</si>
  <si>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</si>
  <si>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</si>
  <si>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</si>
  <si>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</si>
  <si>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</si>
  <si>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</si>
  <si>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</si>
  <si>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</si>
  <si>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</si>
  <si>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</si>
  <si>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</si>
  <si>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</si>
  <si>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</si>
  <si>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</si>
  <si>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</si>
  <si>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</si>
  <si>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</si>
  <si>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</si>
  <si>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</si>
  <si>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</si>
  <si>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</si>
  <si>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</si>
  <si>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</si>
  <si>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</si>
  <si>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</si>
  <si>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</si>
  <si>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</si>
  <si>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</si>
  <si>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</si>
  <si>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</si>
  <si>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</si>
  <si>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</si>
  <si>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</si>
  <si>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</si>
  <si>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</si>
  <si>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</si>
  <si>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</si>
  <si>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</si>
  <si>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</si>
  <si>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</si>
  <si>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</si>
  <si>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</si>
  <si>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</si>
  <si>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</si>
  <si>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</si>
  <si>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</si>
  <si>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</si>
  <si>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</si>
  <si>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</si>
  <si>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</si>
  <si>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</si>
  <si>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</si>
  <si>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</si>
  <si>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</si>
  <si>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</si>
  <si>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</si>
  <si>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</si>
  <si>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</si>
  <si>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</si>
  <si>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</si>
  <si>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</si>
  <si>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</si>
  <si>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</si>
  <si>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</si>
  <si>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</si>
  <si>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</si>
  <si>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</si>
  <si>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</si>
  <si>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</si>
  <si>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</si>
  <si>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</si>
  <si>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</si>
  <si>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</si>
  <si>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</si>
  <si>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</si>
  <si>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</si>
  <si>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</si>
  <si>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</si>
  <si>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</si>
  <si>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</si>
  <si>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</si>
  <si>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</si>
  <si>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</si>
  <si>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</si>
  <si>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</si>
  <si>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</si>
  <si>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</si>
  <si>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</si>
  <si>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</si>
  <si>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</si>
  <si>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</si>
  <si>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</si>
  <si>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</si>
  <si>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</si>
  <si>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</si>
  <si>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</si>
  <si>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</si>
  <si>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</si>
  <si>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</si>
  <si>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</si>
  <si>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</si>
  <si>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</si>
  <si>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</si>
  <si>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</si>
  <si>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</si>
  <si>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</si>
  <si>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</si>
  <si>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</si>
  <si>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</si>
  <si>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</si>
  <si>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</si>
  <si>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</si>
  <si>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</si>
  <si>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</si>
  <si>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</si>
  <si>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</si>
  <si>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</si>
  <si>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</si>
  <si>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</si>
  <si>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</si>
  <si>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</si>
  <si>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</si>
  <si>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</si>
  <si>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</si>
  <si>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</si>
  <si>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</si>
  <si>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</si>
  <si>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</si>
  <si>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</si>
  <si>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</si>
  <si>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</si>
  <si>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</si>
  <si>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</si>
  <si>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</si>
  <si>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</si>
  <si>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</si>
  <si>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</si>
  <si>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</si>
  <si>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</si>
  <si>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</si>
  <si>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</si>
  <si>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</si>
  <si>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</si>
  <si>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</si>
  <si>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</si>
  <si>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</si>
  <si>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</si>
  <si>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</si>
  <si>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</si>
  <si>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</si>
  <si>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</si>
  <si>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</si>
  <si>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</si>
  <si>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</si>
  <si>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</si>
  <si>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</si>
  <si>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</si>
  <si>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</si>
  <si>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</si>
  <si>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</si>
  <si>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</si>
  <si>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</si>
  <si>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</si>
  <si>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</si>
  <si>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</si>
  <si>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</si>
  <si>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</si>
  <si>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</si>
  <si>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</si>
  <si>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</si>
  <si>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</si>
  <si>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</si>
  <si>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</si>
  <si>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</si>
  <si>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</si>
  <si>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</si>
  <si>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</si>
  <si>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</si>
  <si>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</si>
  <si>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</si>
  <si>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</si>
  <si>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</si>
  <si>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</si>
  <si>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</si>
  <si>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</si>
  <si>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</si>
  <si>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</si>
  <si>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</si>
  <si>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</si>
  <si>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</si>
  <si>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</si>
  <si>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</si>
  <si>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</si>
  <si>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</si>
  <si>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</si>
  <si>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</si>
  <si>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</si>
  <si>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</si>
  <si>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</si>
  <si>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</si>
  <si>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</si>
  <si>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</si>
  <si>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</si>
  <si>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</si>
  <si>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</si>
  <si>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</si>
  <si>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</si>
  <si>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</si>
  <si>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</si>
  <si>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</si>
  <si>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</si>
  <si>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</si>
  <si>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</si>
  <si>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</si>
  <si>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</si>
  <si>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</si>
  <si>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</si>
  <si>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</si>
  <si>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</si>
  <si>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</si>
  <si>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</si>
  <si>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</si>
  <si>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</si>
  <si>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</si>
  <si>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</si>
  <si>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</si>
  <si>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</si>
  <si>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</si>
  <si>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</si>
  <si>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</si>
  <si>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</si>
  <si>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</si>
  <si>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</si>
  <si>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</si>
  <si>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</si>
  <si>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</si>
  <si>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</si>
  <si>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</si>
  <si>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</si>
  <si>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</si>
  <si>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</si>
  <si>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</si>
  <si>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</si>
  <si>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</si>
  <si>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</si>
  <si>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</si>
  <si>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</si>
  <si>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</si>
  <si>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</si>
  <si>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</si>
  <si>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</si>
  <si>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</si>
  <si>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</si>
  <si>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</si>
  <si>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</si>
  <si>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</si>
  <si>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</si>
  <si>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</si>
  <si>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</si>
  <si>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</si>
  <si>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</si>
  <si>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</si>
  <si>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</si>
  <si>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</si>
  <si>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</si>
  <si>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</si>
  <si>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</si>
  <si>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</si>
  <si>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</si>
  <si>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</si>
  <si>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</si>
  <si>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</si>
  <si>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</si>
  <si>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</si>
  <si>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</si>
  <si>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</si>
  <si>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</si>
  <si>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</si>
  <si>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</si>
  <si>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</si>
  <si>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</si>
  <si>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</si>
  <si>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</si>
  <si>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</si>
  <si>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</si>
  <si>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</si>
  <si>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</si>
  <si>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</si>
  <si>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</si>
  <si>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</si>
  <si>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</si>
  <si>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</si>
  <si>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</si>
  <si>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</si>
  <si>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</si>
  <si>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</si>
  <si>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</si>
  <si>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</si>
  <si>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</si>
  <si>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</si>
  <si>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</si>
  <si>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</si>
  <si>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</si>
  <si>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</si>
  <si>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</si>
  <si>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</si>
  <si>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</si>
  <si>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</si>
  <si>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</si>
  <si>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</si>
  <si>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</si>
  <si>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</si>
  <si>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</si>
  <si>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</si>
  <si>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</si>
  <si>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</si>
  <si>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</si>
  <si>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</si>
  <si>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</si>
  <si>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</si>
  <si>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</si>
  <si>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</si>
  <si>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</si>
  <si>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</si>
  <si>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</si>
  <si>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</si>
  <si>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</si>
  <si>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</si>
  <si>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</si>
  <si>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</si>
  <si>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</si>
  <si>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</si>
  <si>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</si>
  <si>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</si>
  <si>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</si>
  <si>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</si>
  <si>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</si>
  <si>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</si>
  <si>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</si>
  <si>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</si>
  <si>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</si>
  <si>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</si>
  <si>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</si>
  <si>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</si>
  <si>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</si>
  <si>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</si>
  <si>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</si>
  <si>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</si>
  <si>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</si>
  <si>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</si>
  <si>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</si>
  <si>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</si>
  <si>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</si>
  <si>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</si>
  <si>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</si>
  <si>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</si>
  <si>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</si>
  <si>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</si>
  <si>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</si>
  <si>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</si>
  <si>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</si>
  <si>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</si>
  <si>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</si>
  <si>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</si>
  <si>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</si>
  <si>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</si>
  <si>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</si>
  <si>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</si>
  <si>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</si>
  <si>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</si>
  <si>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</si>
  <si>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</si>
  <si>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</si>
  <si>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</si>
  <si>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</si>
  <si>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</si>
  <si>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</si>
  <si>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</si>
  <si>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</si>
  <si>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</si>
  <si>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</si>
  <si>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</si>
  <si>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</si>
  <si>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</si>
  <si>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</si>
  <si>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</si>
  <si>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</si>
  <si>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</si>
  <si>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</si>
  <si>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</si>
  <si>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</si>
  <si>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</si>
  <si>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</si>
  <si>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</si>
  <si>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</si>
  <si>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</si>
  <si>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</si>
  <si>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</si>
  <si>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</si>
  <si>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</si>
  <si>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</si>
  <si>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</si>
  <si>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</si>
  <si>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</si>
  <si>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</si>
  <si>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</si>
  <si>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</si>
  <si>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</si>
  <si>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</si>
  <si>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</si>
  <si>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</si>
  <si>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</si>
  <si>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</si>
  <si>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</si>
  <si>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</si>
  <si>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</si>
  <si>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</si>
  <si>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</si>
  <si>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</si>
  <si>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</si>
  <si>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</si>
  <si>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</si>
  <si>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</si>
  <si>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</si>
  <si>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</si>
  <si>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</si>
  <si>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</si>
  <si>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</si>
  <si>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</si>
  <si>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</si>
  <si>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</si>
  <si>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</si>
  <si>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</si>
  <si>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</si>
  <si>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</si>
  <si>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</si>
  <si>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</si>
  <si>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</si>
  <si>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</si>
  <si>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</si>
  <si>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</si>
  <si>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</si>
  <si>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</si>
  <si>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</si>
  <si>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</si>
  <si>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</si>
  <si>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</si>
  <si>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</si>
  <si>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</si>
  <si>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</si>
  <si>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</si>
  <si>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</si>
  <si>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</si>
  <si>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</si>
  <si>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</si>
  <si>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</si>
  <si>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</si>
  <si>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</si>
  <si>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</si>
  <si>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</si>
  <si>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</si>
  <si>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</si>
  <si>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</si>
  <si>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</si>
  <si>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</si>
  <si>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</si>
  <si>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</si>
  <si>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</si>
  <si>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</si>
  <si>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</si>
  <si>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</si>
  <si>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</si>
  <si>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</si>
  <si>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</si>
  <si>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</si>
  <si>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</si>
  <si>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</si>
  <si>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</si>
  <si>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</si>
  <si>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</si>
  <si>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</si>
  <si>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</si>
  <si>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</si>
  <si>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</si>
  <si>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</si>
  <si>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</si>
  <si>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</si>
  <si>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</si>
  <si>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</si>
  <si>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</si>
  <si>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</si>
  <si>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</si>
  <si>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</si>
  <si>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</si>
  <si>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</si>
  <si>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</si>
  <si>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</si>
  <si>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</si>
  <si>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</si>
  <si>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</si>
  <si>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</si>
  <si>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</si>
  <si>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</si>
  <si>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</si>
  <si>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</si>
  <si>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</si>
  <si>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</si>
  <si>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</si>
  <si>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</si>
  <si>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</si>
  <si>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</si>
  <si>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</si>
  <si>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</si>
  <si>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</si>
  <si>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</si>
  <si>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</si>
  <si>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</si>
  <si>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</si>
  <si>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</si>
  <si>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</si>
  <si>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</si>
  <si>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</si>
  <si>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</si>
  <si>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</si>
  <si>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</si>
  <si>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</si>
  <si>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</si>
  <si>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</si>
  <si>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</si>
  <si>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</si>
  <si>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</si>
  <si>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</si>
  <si>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</si>
  <si>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</si>
  <si>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</si>
  <si>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</si>
  <si>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</si>
  <si>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</si>
  <si>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</si>
  <si>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</si>
  <si>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</si>
  <si>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</si>
  <si>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</si>
  <si>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</si>
  <si>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</si>
  <si>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</si>
  <si>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</si>
  <si>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</si>
  <si>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</si>
  <si>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</si>
  <si>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</si>
  <si>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</si>
  <si>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</si>
  <si>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</si>
  <si>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</si>
  <si>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</si>
  <si>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</si>
  <si>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</si>
  <si>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</si>
  <si>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</si>
  <si>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</si>
  <si>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</si>
  <si>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</si>
  <si>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</si>
  <si>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</si>
  <si>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</si>
  <si>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</si>
  <si>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</si>
  <si>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</si>
  <si>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</si>
  <si>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</si>
  <si>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</si>
  <si>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</si>
  <si>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</si>
  <si>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</si>
  <si>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</si>
  <si>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</si>
  <si>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</si>
  <si>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</si>
  <si>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</si>
  <si>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</si>
  <si>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</si>
  <si>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</si>
  <si>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</si>
  <si>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</si>
  <si>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</si>
  <si>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</si>
  <si>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</si>
  <si>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</si>
  <si>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</si>
  <si>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</si>
  <si>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</si>
  <si>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</si>
  <si>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</si>
  <si>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</si>
  <si>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</si>
  <si>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</si>
  <si>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</si>
  <si>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</si>
  <si>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</si>
  <si>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</si>
  <si>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</si>
  <si>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</si>
  <si>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</si>
  <si>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</si>
  <si>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</si>
  <si>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</si>
  <si>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</si>
  <si>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</si>
  <si>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</si>
  <si>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</si>
  <si>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</si>
  <si>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</si>
  <si>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</si>
  <si>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</si>
  <si>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</si>
  <si>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</si>
  <si>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</si>
  <si>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</si>
  <si>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</si>
  <si>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</si>
  <si>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</si>
  <si>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</si>
  <si>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</si>
  <si>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</si>
  <si>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</si>
  <si>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</si>
  <si>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</si>
  <si>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</si>
  <si>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</si>
  <si>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</si>
  <si>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</si>
  <si>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</si>
  <si>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</si>
  <si>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</si>
  <si>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</si>
  <si>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</si>
  <si>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</si>
  <si>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</si>
  <si>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</si>
  <si>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</si>
  <si>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</si>
  <si>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</si>
  <si>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</si>
  <si>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</si>
  <si>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</si>
  <si>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</si>
  <si>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</si>
  <si>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</si>
  <si>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</si>
  <si>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</si>
  <si>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</si>
  <si>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</si>
  <si>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</si>
  <si>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</si>
  <si>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</si>
  <si>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</si>
  <si>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</si>
  <si>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</si>
  <si>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</si>
  <si>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</si>
  <si>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</si>
  <si>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</si>
  <si>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</si>
  <si>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</si>
  <si>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</si>
  <si>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</si>
  <si>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</si>
  <si>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</si>
  <si>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</si>
  <si>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</si>
  <si>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</si>
  <si>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</si>
  <si>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</si>
  <si>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</si>
  <si>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</si>
  <si>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</si>
  <si>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</si>
  <si>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</si>
  <si>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</si>
  <si>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</si>
  <si>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</si>
  <si>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</si>
  <si>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</si>
  <si>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</si>
  <si>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</si>
  <si>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</si>
  <si>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</si>
  <si>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</si>
  <si>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</si>
  <si>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</si>
  <si>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</si>
  <si>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</si>
  <si>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</si>
  <si>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</si>
  <si>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</si>
  <si>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</si>
  <si>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</si>
  <si>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</si>
  <si>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</si>
  <si>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</si>
  <si>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</si>
  <si>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</si>
  <si>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</si>
  <si>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</si>
  <si>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</si>
  <si>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</si>
  <si>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</si>
  <si>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</si>
  <si>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</si>
  <si>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</si>
  <si>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</si>
  <si>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</si>
  <si>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</si>
  <si>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</si>
  <si>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</si>
  <si>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</si>
  <si>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</si>
  <si>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</si>
  <si>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</si>
  <si>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</si>
  <si>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</si>
  <si>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</si>
  <si>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</si>
  <si>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</si>
  <si>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</si>
  <si>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</si>
  <si>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</si>
  <si>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</si>
  <si>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</si>
  <si>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</si>
  <si>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</si>
  <si>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</si>
  <si>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</si>
  <si>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</si>
  <si>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</si>
  <si>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</si>
  <si>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</si>
  <si>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</si>
  <si>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</si>
  <si>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</si>
  <si>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</si>
  <si>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</si>
  <si>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</si>
  <si>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</si>
  <si>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</si>
  <si>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</si>
  <si>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</si>
  <si>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</si>
  <si>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</si>
  <si>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</si>
  <si>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</si>
  <si>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</si>
  <si>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</si>
  <si>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</si>
  <si>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</si>
  <si>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</si>
  <si>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</si>
  <si>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</si>
  <si>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</si>
  <si>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</si>
  <si>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</si>
  <si>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</si>
  <si>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</si>
  <si>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</si>
  <si>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</si>
  <si>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</si>
  <si>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</si>
  <si>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</si>
  <si>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</si>
  <si>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</si>
  <si>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</si>
  <si>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</si>
  <si>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</si>
  <si>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</si>
  <si>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</si>
  <si>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</si>
  <si>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</si>
  <si>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</si>
  <si>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</si>
  <si>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</si>
  <si>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</si>
  <si>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</si>
  <si>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</si>
  <si>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</si>
  <si>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</si>
  <si>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</si>
  <si>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</si>
  <si>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</si>
  <si>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</si>
  <si>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</si>
  <si>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</si>
  <si>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</si>
  <si>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</si>
  <si>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</si>
  <si>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</si>
  <si>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</si>
  <si>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</si>
  <si>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</si>
  <si>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</si>
  <si>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</si>
  <si>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</si>
  <si>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</si>
  <si>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</si>
  <si>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</si>
  <si>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</si>
  <si>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</si>
  <si>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</si>
  <si>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</si>
  <si>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</si>
  <si>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</si>
  <si>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</si>
  <si>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</si>
  <si>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</si>
  <si>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</si>
  <si>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</si>
  <si>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</si>
  <si>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</si>
  <si>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</si>
  <si>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</si>
  <si>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</si>
  <si>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</si>
  <si>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</si>
  <si>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</si>
  <si>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</si>
  <si>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</si>
  <si>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</si>
  <si>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</si>
  <si>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</si>
  <si>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</si>
  <si>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</si>
  <si>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</si>
  <si>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</si>
  <si>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</si>
  <si>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</si>
  <si>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</si>
  <si>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</si>
  <si>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</si>
  <si>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</si>
  <si>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</si>
  <si>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</si>
  <si>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</si>
  <si>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</si>
  <si>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</si>
  <si>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</si>
  <si>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</si>
  <si>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</si>
  <si>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</si>
  <si>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</si>
  <si>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</si>
  <si>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</si>
  <si>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</si>
  <si>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</si>
  <si>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</si>
  <si>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</si>
  <si>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</si>
  <si>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</si>
  <si>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</si>
  <si>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</si>
  <si>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</si>
  <si>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</si>
  <si>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</si>
  <si>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</si>
  <si>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</si>
  <si>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</si>
  <si>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</si>
  <si>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</si>
  <si>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</si>
  <si>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</si>
  <si>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</si>
  <si>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</si>
  <si>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</si>
  <si>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</si>
  <si>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</si>
  <si>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</si>
  <si>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</si>
  <si>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</si>
  <si>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</si>
  <si>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</si>
  <si>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</si>
  <si>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</si>
  <si>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</si>
  <si>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</si>
  <si>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</si>
  <si>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</si>
  <si>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</si>
  <si>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</si>
  <si>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</si>
  <si>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</si>
  <si>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</si>
  <si>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</si>
  <si>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</si>
  <si>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</si>
  <si>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</si>
  <si>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</si>
  <si>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</si>
  <si>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</si>
  <si>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</si>
  <si>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</si>
  <si>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</si>
  <si>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</si>
  <si>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</si>
  <si>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</si>
  <si>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</si>
  <si>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</si>
  <si>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</si>
  <si>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</si>
  <si>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</si>
  <si>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</si>
  <si>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</si>
  <si>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</si>
  <si>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</si>
  <si>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</si>
  <si>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</si>
  <si>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</si>
  <si>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</si>
  <si>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</si>
  <si>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</si>
  <si>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</si>
  <si>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</si>
  <si>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</si>
  <si>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</si>
  <si>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</si>
  <si>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</si>
  <si>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</si>
  <si>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</si>
  <si>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</si>
  <si>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</si>
  <si>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</si>
  <si>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</si>
  <si>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</si>
  <si>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</si>
  <si>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</si>
  <si>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</si>
  <si>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</si>
  <si>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</si>
  <si>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</si>
  <si>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</si>
  <si>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</si>
  <si>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</si>
  <si>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</si>
  <si>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</si>
  <si>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</si>
  <si>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</si>
  <si>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</si>
  <si>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</si>
  <si>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</si>
  <si>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</si>
  <si>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</si>
  <si>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</si>
  <si>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</si>
  <si>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</si>
  <si>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</si>
  <si>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</si>
  <si>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</si>
  <si>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</si>
  <si>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</si>
  <si>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</si>
  <si>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</si>
  <si>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</si>
  <si>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</si>
  <si>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</si>
  <si>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</si>
  <si>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</si>
  <si>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</si>
  <si>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</si>
  <si>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</si>
  <si>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</si>
  <si>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</si>
  <si>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</si>
  <si>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</si>
  <si>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</si>
  <si>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</si>
  <si>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</si>
  <si>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</si>
  <si>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</si>
  <si>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</si>
  <si>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</si>
  <si>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</si>
  <si>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</si>
  <si>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</si>
  <si>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</si>
  <si>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</si>
  <si>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</si>
  <si>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</si>
  <si>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</si>
  <si>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</si>
  <si>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</si>
  <si>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</si>
  <si>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</si>
  <si>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</si>
  <si>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</si>
  <si>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</si>
  <si>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</si>
  <si>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</si>
  <si>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</si>
  <si>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</si>
  <si>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</si>
  <si>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</si>
  <si>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</si>
  <si>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</si>
  <si>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</si>
  <si>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</si>
  <si>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</si>
  <si>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</si>
  <si>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</si>
  <si>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</si>
  <si>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</si>
  <si>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</si>
  <si>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</si>
  <si>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</si>
  <si>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</si>
  <si>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</si>
  <si>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</si>
  <si>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</si>
  <si>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</si>
  <si>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</si>
  <si>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</si>
  <si>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</si>
  <si>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</si>
  <si>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</si>
  <si>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</si>
  <si>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</si>
  <si>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</si>
  <si>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</si>
  <si>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</si>
  <si>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</si>
  <si>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</si>
  <si>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</si>
  <si>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</si>
  <si>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</si>
  <si>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</si>
  <si>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</si>
  <si>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</si>
  <si>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</si>
  <si>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</si>
  <si>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</si>
  <si>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</si>
  <si>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</si>
  <si>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</si>
  <si>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</si>
  <si>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</si>
  <si>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</si>
  <si>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</si>
  <si>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</si>
  <si>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</si>
  <si>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</si>
  <si>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</si>
  <si>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</si>
  <si>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</si>
  <si>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</si>
  <si>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</si>
  <si>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</si>
  <si>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</si>
  <si>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</si>
  <si>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</si>
  <si>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</si>
  <si>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</si>
  <si>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</si>
  <si>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</si>
  <si>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</si>
  <si>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</si>
  <si>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</si>
  <si>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</si>
  <si>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</si>
  <si>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</si>
  <si>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</si>
  <si>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</si>
  <si>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</si>
  <si>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</si>
  <si>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</si>
  <si>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</si>
  <si>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</si>
  <si>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</si>
  <si>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</si>
  <si>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</si>
  <si>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</si>
  <si>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</si>
  <si>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</si>
  <si>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</si>
  <si>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</si>
  <si>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</si>
  <si>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</si>
  <si>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</si>
  <si>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</si>
  <si>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</si>
  <si>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</si>
  <si>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</si>
  <si>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</si>
  <si>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</si>
  <si>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</si>
  <si>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</si>
  <si>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</si>
  <si>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</si>
  <si>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</si>
  <si>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</si>
  <si>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</si>
  <si>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</si>
  <si>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</si>
  <si>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</si>
  <si>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</si>
  <si>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</si>
  <si>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</si>
  <si>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</si>
  <si>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</si>
  <si>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</si>
  <si>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</si>
  <si>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</si>
  <si>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</si>
  <si>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</si>
  <si>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</si>
  <si>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</si>
  <si>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</si>
  <si>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</si>
  <si>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</si>
  <si>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</si>
  <si>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</si>
  <si>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</si>
  <si>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</si>
  <si>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</si>
  <si>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</si>
  <si>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</si>
  <si>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</si>
  <si>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</si>
  <si>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</si>
  <si>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</si>
  <si>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</si>
  <si>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</si>
  <si>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</si>
  <si>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</si>
  <si>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</si>
  <si>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</si>
  <si>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</si>
  <si>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</si>
  <si>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</si>
  <si>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</si>
  <si>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</si>
  <si>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</si>
  <si>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</si>
  <si>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</si>
  <si>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</si>
  <si>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</si>
  <si>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</si>
  <si>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</si>
  <si>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</si>
  <si>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</si>
  <si>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</si>
  <si>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</si>
  <si>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</si>
  <si>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</si>
  <si>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</si>
  <si>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</si>
  <si>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</si>
  <si>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</si>
  <si>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</si>
  <si>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</si>
  <si>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</si>
  <si>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</si>
  <si>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</si>
  <si>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</si>
  <si>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</si>
  <si>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</si>
  <si>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</si>
  <si>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</si>
  <si>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</si>
  <si>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</si>
  <si>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</si>
  <si>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</si>
  <si>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</si>
  <si>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</si>
  <si>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</si>
  <si>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</si>
  <si>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</si>
  <si>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</si>
  <si>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</si>
  <si>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</si>
  <si>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</si>
  <si>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</si>
  <si>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</si>
  <si>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</si>
  <si>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</si>
  <si>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</si>
  <si>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</si>
  <si>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</si>
  <si>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</si>
  <si>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</si>
  <si>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</si>
  <si>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</si>
  <si>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</si>
  <si>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</si>
  <si>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</si>
  <si>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</si>
  <si>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</si>
  <si>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</si>
  <si>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</si>
  <si>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</si>
  <si>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</si>
  <si>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</si>
  <si>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</si>
  <si>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</si>
  <si>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</si>
  <si>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</si>
  <si>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</si>
  <si>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</si>
  <si>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</si>
  <si>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</si>
  <si>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</si>
  <si>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</si>
  <si>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</si>
  <si>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</si>
  <si>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</si>
  <si>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</si>
  <si>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</si>
  <si>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</si>
  <si>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</si>
  <si>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</si>
  <si>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</si>
  <si>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</si>
  <si>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</si>
  <si>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</si>
  <si>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</si>
  <si>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</si>
  <si>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</si>
  <si>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</si>
  <si>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</si>
  <si>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</si>
  <si>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</si>
  <si>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</si>
  <si>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</si>
  <si>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</si>
  <si>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</si>
  <si>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</si>
  <si>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</si>
  <si>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</si>
  <si>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</si>
  <si>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</si>
  <si>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</si>
  <si>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</si>
  <si>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</si>
  <si>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</si>
  <si>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</si>
  <si>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</si>
  <si>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</si>
  <si>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</si>
  <si>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</si>
  <si>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</si>
  <si>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</si>
  <si>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</si>
  <si>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</si>
  <si>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</si>
  <si>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</si>
  <si>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</si>
  <si>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</si>
  <si>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</si>
  <si>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</si>
  <si>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</si>
  <si>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</si>
  <si>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</si>
  <si>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</si>
  <si>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</si>
  <si>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</si>
  <si>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</si>
  <si>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</si>
  <si>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</si>
  <si>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</si>
  <si>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</si>
  <si>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</si>
  <si>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</si>
  <si>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</si>
  <si>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</si>
  <si>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</si>
  <si>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</si>
  <si>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</si>
  <si>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</si>
  <si>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</si>
  <si>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</si>
  <si>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</si>
  <si>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</si>
  <si>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</si>
  <si>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</si>
  <si>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</si>
  <si>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</si>
  <si>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</si>
  <si>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</si>
  <si>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</si>
  <si>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</si>
  <si>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</si>
  <si>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</si>
  <si>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</si>
  <si>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</si>
  <si>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</si>
  <si>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</si>
  <si>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</si>
  <si>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</si>
  <si>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</si>
  <si>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</si>
  <si>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</si>
  <si>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</si>
  <si>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</si>
  <si>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</si>
  <si>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</si>
  <si>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</si>
  <si>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</si>
  <si>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</si>
  <si>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</si>
  <si>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</si>
  <si>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</si>
  <si>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</si>
  <si>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</si>
  <si>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</si>
  <si>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</si>
  <si>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</si>
  <si>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</si>
  <si>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</si>
  <si>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</si>
  <si>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</si>
  <si>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</si>
  <si>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</si>
  <si>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</si>
  <si>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</si>
  <si>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</si>
  <si>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</si>
  <si>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</si>
  <si>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</si>
  <si>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</si>
  <si>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</si>
  <si>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</si>
  <si>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</si>
  <si>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</si>
  <si>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</si>
  <si>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</si>
  <si>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</si>
  <si>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</si>
  <si>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</si>
  <si>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</si>
  <si>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</si>
  <si>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</si>
  <si>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</si>
  <si>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</si>
  <si>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</si>
  <si>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</si>
  <si>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</si>
  <si>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</si>
  <si>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</si>
  <si>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</si>
  <si>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</si>
  <si>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</si>
  <si>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</si>
  <si>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</si>
  <si>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</si>
  <si>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</si>
  <si>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</si>
  <si>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</si>
  <si>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</si>
  <si>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</si>
  <si>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</si>
  <si>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</si>
  <si>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</si>
  <si>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</si>
  <si>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</si>
  <si>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</si>
  <si>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</si>
  <si>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</si>
  <si>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</si>
  <si>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</si>
  <si>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</si>
  <si>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</si>
  <si>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</si>
  <si>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</si>
  <si>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</si>
  <si>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</si>
  <si>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</si>
  <si>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</si>
  <si>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</si>
  <si>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</si>
  <si>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</si>
  <si>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</si>
  <si>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</si>
  <si>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</si>
  <si>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</si>
  <si>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</si>
  <si>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</si>
  <si>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</si>
  <si>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</si>
  <si>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</si>
  <si>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</si>
  <si>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</si>
  <si>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</si>
  <si>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</si>
  <si>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</si>
  <si>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</si>
  <si>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</si>
  <si>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</si>
  <si>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</si>
  <si>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</si>
  <si>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</si>
  <si>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</si>
  <si>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</si>
  <si>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</si>
  <si>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</si>
  <si>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</si>
  <si>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</si>
  <si>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</si>
  <si>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</si>
  <si>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</si>
  <si>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</si>
  <si>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</si>
  <si>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</si>
  <si>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</si>
  <si>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</si>
  <si>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</si>
  <si>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</si>
  <si>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</si>
  <si>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</si>
  <si>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</si>
  <si>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</si>
  <si>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</si>
  <si>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</si>
  <si>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</si>
  <si>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</si>
  <si>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</si>
  <si>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</si>
  <si>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</si>
  <si>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</si>
  <si>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</si>
  <si>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</si>
  <si>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</si>
  <si>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</si>
  <si>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</si>
  <si>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</si>
  <si>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</si>
  <si>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</si>
  <si>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</si>
  <si>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</si>
  <si>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</si>
  <si>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</si>
  <si>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</si>
  <si>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</si>
  <si>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</si>
  <si>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</si>
  <si>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</si>
  <si>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</si>
  <si>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</si>
  <si>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</si>
  <si>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</si>
  <si>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</si>
  <si>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</si>
  <si>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</si>
  <si>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</si>
  <si>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</si>
  <si>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</si>
  <si>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</si>
  <si>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</si>
  <si>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</si>
  <si>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</si>
  <si>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</si>
  <si>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</si>
  <si>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</si>
  <si>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</si>
  <si>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</si>
  <si>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</si>
  <si>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</si>
  <si>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</si>
  <si>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</si>
  <si>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</si>
  <si>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</si>
  <si>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</si>
  <si>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</si>
  <si>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</si>
  <si>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</si>
  <si>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</si>
  <si>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</si>
  <si>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</si>
  <si>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</si>
  <si>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</si>
  <si>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</si>
  <si>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</si>
  <si>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</si>
  <si>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</si>
  <si>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</si>
  <si>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</si>
  <si>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</si>
  <si>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</si>
  <si>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</si>
  <si>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</si>
  <si>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</si>
  <si>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</si>
  <si>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</si>
  <si>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</si>
  <si>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</si>
  <si>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</si>
  <si>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</si>
  <si>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</si>
  <si>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</si>
  <si>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</si>
  <si>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</si>
  <si>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</si>
  <si>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</si>
  <si>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</si>
  <si>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</si>
  <si>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</si>
  <si>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</si>
  <si>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</si>
  <si>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</si>
  <si>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</si>
  <si>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</si>
  <si>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</si>
  <si>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</si>
  <si>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</si>
  <si>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</si>
  <si>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</si>
  <si>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</si>
  <si>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</si>
  <si>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</si>
  <si>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</si>
  <si>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</si>
  <si>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</si>
  <si>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</si>
  <si>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</si>
  <si>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</si>
  <si>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</si>
  <si>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</si>
  <si>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</si>
  <si>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</si>
  <si>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</si>
  <si>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</si>
  <si>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</si>
  <si>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</si>
  <si>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</si>
  <si>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</si>
  <si>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</si>
  <si>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</si>
  <si>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</si>
  <si>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</si>
  <si>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</si>
  <si>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</si>
  <si>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</si>
  <si>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</si>
  <si>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</si>
  <si>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</si>
  <si>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</si>
  <si>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</si>
  <si>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</si>
  <si>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</si>
  <si>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</si>
  <si>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</si>
  <si>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</si>
  <si>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</si>
  <si>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</si>
  <si>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</si>
  <si>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</si>
  <si>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</si>
  <si>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</si>
  <si>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</si>
  <si>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</si>
  <si>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</si>
  <si>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</si>
  <si>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</si>
  <si>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</si>
  <si>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</si>
  <si>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</si>
  <si>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</si>
  <si>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</si>
  <si>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</si>
  <si>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</si>
  <si>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</si>
  <si>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</si>
  <si>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</si>
  <si>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</si>
  <si>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</si>
  <si>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</si>
  <si>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</si>
  <si>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</si>
  <si>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</si>
  <si>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</si>
  <si>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</si>
  <si>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</si>
  <si>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</si>
  <si>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</si>
  <si>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</si>
  <si>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</si>
  <si>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</si>
  <si>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</si>
  <si>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</si>
  <si>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</si>
  <si>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</si>
  <si>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</si>
  <si>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</si>
  <si>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</si>
  <si>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</si>
  <si>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</si>
  <si>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</si>
  <si>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</si>
  <si>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</si>
  <si>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</si>
  <si>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</si>
  <si>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</si>
  <si>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</si>
  <si>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</si>
  <si>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</si>
  <si>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</si>
  <si>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</si>
  <si>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</si>
  <si>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</si>
  <si>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</si>
  <si>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</si>
  <si>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</si>
  <si>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</si>
  <si>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</si>
  <si>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</si>
  <si>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</si>
  <si>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</si>
  <si>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</si>
  <si>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</si>
  <si>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</si>
  <si>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</si>
  <si>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</si>
  <si>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</si>
  <si>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</si>
  <si>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</si>
  <si>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</si>
  <si>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</si>
  <si>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</si>
  <si>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</si>
  <si>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</si>
  <si>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</si>
  <si>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</si>
  <si>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</si>
  <si>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</si>
  <si>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</si>
  <si>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</si>
  <si>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</si>
  <si>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</si>
  <si>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</si>
  <si>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</si>
  <si>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</si>
  <si>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</si>
  <si>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</si>
  <si>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</si>
  <si>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</si>
  <si>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</si>
  <si>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</si>
  <si>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</si>
  <si>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</si>
  <si>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</si>
  <si>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</si>
  <si>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</si>
  <si>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</si>
  <si>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</si>
  <si>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</si>
  <si>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</si>
  <si>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</si>
  <si>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</si>
  <si>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</si>
  <si>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</si>
  <si>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</si>
  <si>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</si>
  <si>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</si>
  <si>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</si>
  <si>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</si>
  <si>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</si>
  <si>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</si>
  <si>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</si>
  <si>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</si>
  <si>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</si>
  <si>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</si>
  <si>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</si>
  <si>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</si>
  <si>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</si>
  <si>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</si>
  <si>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</si>
  <si>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</si>
  <si>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</si>
  <si>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</si>
  <si>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</si>
  <si>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</si>
  <si>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</si>
  <si>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</si>
  <si>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</si>
  <si>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</si>
  <si>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</si>
  <si>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</si>
  <si>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</si>
  <si>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</si>
  <si>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</si>
  <si>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</si>
  <si>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</si>
  <si>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</si>
  <si>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</si>
  <si>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</si>
  <si>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</si>
  <si>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</si>
  <si>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</si>
  <si>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</si>
  <si>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</si>
  <si>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</si>
  <si>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</si>
  <si>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</si>
  <si>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</si>
  <si>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</si>
  <si>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</si>
  <si>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</si>
  <si>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</si>
  <si>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</si>
  <si>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</si>
  <si>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</si>
  <si>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</si>
  <si>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</si>
  <si>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</si>
  <si>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</si>
  <si>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</si>
  <si>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</si>
  <si>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</si>
  <si>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</si>
  <si>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</si>
  <si>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</si>
  <si>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</si>
  <si>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</si>
  <si>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</si>
  <si>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</si>
  <si>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</si>
  <si>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</si>
  <si>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</si>
  <si>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</si>
  <si>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</si>
  <si>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</si>
  <si>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</si>
  <si>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</si>
  <si>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</si>
  <si>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</si>
  <si>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</si>
  <si>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</si>
  <si>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</si>
  <si>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</si>
  <si>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</si>
  <si>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</si>
  <si>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</si>
  <si>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</si>
  <si>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</si>
  <si>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</si>
  <si>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</si>
  <si>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</si>
  <si>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</si>
  <si>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</si>
  <si>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</si>
  <si>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</si>
  <si>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</si>
  <si>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</si>
  <si>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</si>
  <si>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</si>
  <si>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</si>
  <si>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</si>
  <si>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</si>
  <si>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</si>
  <si>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</si>
  <si>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</si>
  <si>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</si>
  <si>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</si>
  <si>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</si>
  <si>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</si>
  <si>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</si>
  <si>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</si>
  <si>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</si>
  <si>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</si>
  <si>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</si>
  <si>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</si>
  <si>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</si>
  <si>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</si>
  <si>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</si>
  <si>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</si>
  <si>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</si>
  <si>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</si>
  <si>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</si>
  <si>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</si>
  <si>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</si>
  <si>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</si>
  <si>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</si>
  <si>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</si>
  <si>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</si>
  <si>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</si>
  <si>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</si>
  <si>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</si>
  <si>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</si>
  <si>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</si>
  <si>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</si>
  <si>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</si>
  <si>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</si>
  <si>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</si>
  <si>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</si>
  <si>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</si>
  <si>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</si>
  <si>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</si>
  <si>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</si>
  <si>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</si>
  <si>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</si>
  <si>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</si>
  <si>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</si>
  <si>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</si>
  <si>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</si>
  <si>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</si>
  <si>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</si>
  <si>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</si>
  <si>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</si>
  <si>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</si>
  <si>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</si>
  <si>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</si>
  <si>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</si>
  <si>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</si>
  <si>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</si>
  <si>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</si>
  <si>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</si>
  <si>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</si>
  <si>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</si>
  <si>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</si>
  <si>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</si>
  <si>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</si>
  <si>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</si>
  <si>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</si>
  <si>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</si>
  <si>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</si>
  <si>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</si>
  <si>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</si>
  <si>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</si>
  <si>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</si>
  <si>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</si>
  <si>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</si>
  <si>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</si>
  <si>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</si>
  <si>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</si>
  <si>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</si>
  <si>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</si>
  <si>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</si>
  <si>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</si>
  <si>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</si>
  <si>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</si>
  <si>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</si>
  <si>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</si>
  <si>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</si>
  <si>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</si>
  <si>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</si>
  <si>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</si>
  <si>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</si>
  <si>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</si>
  <si>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</si>
  <si>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</si>
  <si>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</si>
  <si>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</si>
  <si>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</si>
  <si>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</si>
  <si>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</si>
  <si>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</si>
  <si>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</si>
  <si>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</si>
  <si>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</si>
  <si>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</si>
  <si>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</si>
  <si>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</si>
  <si>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</si>
  <si>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</si>
  <si>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</si>
  <si>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</si>
  <si>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</si>
  <si>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</si>
  <si>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</si>
  <si>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</si>
  <si>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</si>
  <si>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</si>
  <si>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</si>
  <si>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</si>
  <si>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</si>
  <si>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</si>
  <si>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</si>
  <si>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</si>
  <si>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</si>
  <si>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</si>
  <si>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</si>
  <si>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</si>
  <si>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</si>
  <si>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</si>
  <si>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</si>
  <si>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</si>
  <si>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</si>
  <si>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</si>
  <si>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</si>
  <si>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</si>
  <si>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</si>
  <si>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</si>
  <si>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</si>
  <si>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</si>
  <si>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</si>
  <si>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</si>
  <si>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</si>
  <si>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</si>
  <si>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</si>
  <si>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</si>
  <si>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</si>
  <si>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</si>
  <si>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</si>
  <si>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</si>
  <si>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</si>
  <si>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</si>
  <si>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</si>
  <si>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</si>
  <si>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</si>
  <si>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</si>
  <si>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</si>
  <si>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</si>
  <si>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</si>
  <si>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</si>
  <si>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</si>
  <si>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</si>
  <si>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</si>
  <si>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</si>
  <si>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</si>
  <si>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</si>
  <si>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</si>
  <si>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</si>
  <si>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</si>
  <si>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</si>
  <si>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</si>
  <si>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</si>
  <si>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</si>
  <si>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</si>
  <si>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</si>
  <si>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</si>
  <si>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</si>
  <si>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</si>
  <si>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</si>
  <si>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</si>
  <si>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</si>
  <si>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</si>
  <si>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</si>
  <si>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</si>
  <si>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</si>
  <si>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</si>
  <si>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</si>
  <si>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</si>
  <si>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</si>
  <si>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</si>
  <si>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</si>
  <si>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</si>
  <si>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</si>
  <si>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</si>
  <si>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</si>
  <si>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</si>
  <si>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</si>
  <si>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</si>
  <si>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</si>
  <si>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</si>
  <si>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</si>
  <si>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</si>
  <si>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</si>
  <si>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</si>
  <si>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</si>
  <si>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</si>
  <si>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</si>
  <si>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</si>
  <si>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</si>
  <si>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</si>
  <si>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</si>
  <si>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</si>
  <si>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</si>
  <si>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</si>
  <si>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</si>
  <si>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</si>
  <si>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</si>
  <si>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</si>
  <si>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</si>
  <si>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</si>
  <si>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</si>
  <si>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</si>
  <si>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</si>
  <si>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</si>
  <si>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</si>
  <si>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</si>
  <si>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</si>
  <si>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</si>
  <si>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</si>
  <si>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</si>
  <si>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</si>
  <si>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</si>
  <si>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</si>
  <si>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</si>
  <si>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</si>
  <si>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</si>
  <si>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</si>
  <si>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</si>
  <si>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</si>
  <si>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</si>
  <si>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</si>
  <si>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</si>
  <si>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</si>
  <si>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</si>
  <si>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</si>
  <si>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</si>
  <si>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</si>
  <si>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</si>
  <si>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</si>
  <si>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</si>
  <si>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</si>
  <si>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</si>
  <si>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</si>
  <si>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</si>
  <si>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</si>
  <si>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</si>
  <si>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</si>
  <si>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</si>
  <si>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</si>
  <si>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</si>
  <si>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</si>
  <si>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</si>
  <si>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</si>
  <si>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</si>
  <si>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</si>
  <si>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</si>
  <si>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</si>
  <si>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</si>
  <si>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</si>
  <si>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</si>
  <si>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</si>
  <si>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</si>
  <si>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</si>
  <si>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</si>
  <si>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</si>
  <si>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</si>
  <si>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</si>
  <si>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</si>
  <si>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</si>
  <si>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</si>
  <si>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</si>
  <si>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</si>
  <si>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</si>
  <si>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</si>
  <si>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</si>
  <si>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</si>
  <si>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</si>
  <si>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</si>
  <si>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</si>
  <si>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</si>
  <si>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</si>
  <si>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</si>
  <si>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</si>
  <si>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</si>
  <si>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</si>
  <si>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</si>
  <si>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</si>
  <si>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</si>
  <si>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</si>
  <si>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</si>
  <si>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</si>
  <si>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</si>
  <si>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</si>
  <si>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</si>
  <si>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</si>
  <si>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</si>
  <si>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</si>
  <si>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</si>
  <si>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</si>
  <si>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</si>
  <si>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</si>
  <si>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</si>
  <si>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</si>
  <si>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</si>
  <si>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</si>
  <si>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</si>
  <si>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</si>
  <si>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</si>
  <si>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</si>
  <si>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</si>
  <si>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</si>
  <si>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</si>
  <si>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</si>
  <si>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</si>
  <si>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</si>
  <si>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</si>
  <si>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</si>
  <si>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</si>
  <si>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</si>
  <si>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</si>
  <si>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</si>
  <si>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</si>
  <si>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</si>
  <si>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</si>
  <si>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</si>
  <si>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</si>
  <si>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</si>
  <si>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</si>
  <si>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</si>
  <si>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</si>
  <si>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</si>
  <si>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</si>
  <si>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</si>
  <si>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</si>
  <si>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</si>
  <si>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</si>
  <si>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</si>
  <si>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</si>
  <si>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</si>
  <si>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</si>
  <si>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</si>
  <si>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</si>
  <si>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</si>
  <si>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</si>
  <si>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</si>
  <si>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</si>
  <si>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</si>
  <si>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</si>
  <si>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</si>
  <si>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</si>
  <si>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</si>
  <si>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</si>
  <si>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</si>
  <si>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</si>
  <si>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</si>
  <si>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</si>
  <si>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</si>
  <si>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</si>
  <si>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</si>
  <si>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</si>
  <si>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</si>
  <si>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</si>
  <si>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</si>
  <si>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</si>
  <si>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</si>
  <si>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</si>
  <si>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</si>
  <si>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</si>
  <si>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</si>
  <si>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</si>
  <si>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</si>
  <si>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</si>
  <si>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</si>
  <si>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</si>
  <si>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</si>
  <si>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</si>
  <si>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</si>
  <si>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</si>
  <si>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</si>
  <si>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</si>
  <si>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</si>
  <si>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</si>
  <si>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</si>
  <si>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</si>
  <si>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</si>
  <si>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</si>
  <si>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</si>
  <si>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</si>
  <si>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</si>
  <si>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</si>
  <si>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</si>
  <si>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</si>
  <si>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</si>
  <si>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</si>
  <si>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</si>
  <si>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</si>
  <si>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</si>
  <si>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</si>
  <si>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</si>
  <si>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</si>
  <si>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</si>
  <si>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</si>
  <si>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</si>
  <si>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</si>
  <si>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</si>
  <si>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</si>
  <si>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</si>
  <si>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</si>
  <si>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</si>
  <si>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</si>
  <si>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</si>
  <si>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</si>
  <si>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</si>
  <si>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</si>
  <si>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</si>
  <si>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</si>
  <si>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</si>
  <si>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</si>
  <si>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</si>
  <si>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</si>
  <si>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</si>
  <si>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</si>
  <si>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</si>
  <si>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</si>
  <si>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</si>
  <si>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</si>
  <si>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</si>
  <si>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</si>
  <si>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</si>
  <si>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</si>
  <si>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</si>
  <si>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</si>
  <si>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</si>
  <si>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</si>
  <si>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</si>
  <si>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</si>
  <si>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</si>
  <si>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</si>
  <si>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</si>
  <si>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</si>
  <si>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</si>
  <si>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</si>
  <si>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</si>
  <si>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</si>
  <si>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</si>
  <si>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</si>
  <si>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</si>
  <si>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</si>
  <si>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</si>
  <si>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</si>
  <si>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</si>
  <si>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</si>
  <si>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</si>
  <si>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</si>
  <si>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</si>
  <si>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</si>
  <si>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</si>
  <si>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</si>
  <si>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</si>
  <si>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</si>
  <si>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</si>
  <si>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</si>
  <si>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</si>
  <si>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</si>
  <si>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</si>
  <si>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</si>
  <si>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</si>
  <si>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</si>
  <si>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</si>
  <si>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</si>
  <si>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</si>
  <si>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</si>
  <si>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</si>
  <si>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</si>
  <si>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</si>
  <si>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</si>
  <si>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</si>
  <si>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</si>
  <si>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</si>
  <si>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</si>
  <si>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</si>
  <si>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</si>
  <si>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</si>
  <si>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</si>
  <si>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</si>
  <si>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</si>
  <si>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</si>
  <si>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</si>
  <si>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</si>
  <si>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</si>
  <si>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</si>
  <si>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</si>
  <si>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</si>
  <si>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</si>
  <si>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</si>
  <si>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</si>
  <si>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</si>
  <si>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</si>
  <si>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</si>
  <si>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</si>
  <si>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</si>
  <si>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</si>
  <si>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</si>
  <si>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</si>
  <si>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</si>
  <si>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</si>
  <si>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</si>
  <si>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</si>
  <si>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</si>
  <si>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</si>
  <si>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</si>
  <si>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</si>
  <si>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</si>
  <si>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</si>
  <si>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</si>
  <si>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</si>
  <si>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</si>
  <si>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</si>
  <si>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</si>
  <si>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</si>
  <si>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</si>
  <si>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</si>
  <si>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</si>
  <si>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</si>
  <si>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</si>
  <si>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</si>
  <si>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</si>
  <si>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</si>
  <si>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</si>
  <si>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</si>
  <si>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</si>
  <si>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</si>
  <si>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</si>
  <si>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</si>
  <si>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</si>
  <si>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</si>
  <si>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</si>
  <si>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</si>
  <si>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</si>
  <si>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</si>
  <si>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</si>
  <si>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</si>
  <si>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</si>
  <si>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</si>
  <si>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</si>
  <si>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</si>
  <si>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</si>
  <si>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</si>
  <si>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</si>
  <si>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</si>
  <si>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</si>
  <si>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</si>
  <si>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</si>
  <si>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</si>
  <si>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</si>
  <si>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</si>
  <si>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</si>
  <si>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</si>
  <si>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</si>
  <si>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</si>
  <si>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</si>
  <si>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</si>
  <si>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</si>
  <si>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</si>
  <si>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</si>
  <si>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</si>
  <si>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</si>
  <si>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</si>
  <si>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</si>
  <si>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</si>
  <si>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</si>
  <si>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</si>
  <si>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</si>
  <si>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</si>
  <si>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</si>
  <si>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</si>
  <si>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</si>
  <si>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</si>
  <si>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</si>
  <si>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</si>
  <si>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</si>
  <si>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</si>
  <si>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</si>
  <si>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</si>
  <si>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</si>
  <si>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</si>
  <si>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</si>
  <si>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</si>
  <si>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</si>
  <si>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</si>
  <si>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</si>
  <si>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</si>
  <si>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</si>
  <si>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</si>
  <si>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</si>
  <si>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</si>
  <si>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</si>
  <si>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</si>
  <si>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</si>
  <si>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</si>
  <si>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</si>
  <si>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</si>
  <si>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</si>
  <si>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</si>
  <si>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</si>
  <si>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</si>
  <si>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</si>
  <si>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</si>
  <si>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</si>
  <si>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</si>
  <si>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</si>
  <si>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</si>
  <si>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</si>
  <si>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</si>
  <si>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</si>
  <si>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</si>
  <si>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</si>
  <si>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</si>
  <si>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</si>
  <si>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</si>
  <si>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</si>
  <si>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</si>
  <si>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</si>
  <si>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</si>
  <si>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</si>
  <si>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</si>
  <si>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</si>
  <si>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</si>
  <si>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</si>
  <si>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</si>
  <si>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</si>
  <si>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</si>
  <si>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</si>
  <si>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</si>
  <si>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</si>
  <si>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</si>
  <si>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</si>
  <si>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</si>
  <si>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</si>
  <si>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</si>
  <si>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</si>
  <si>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</si>
  <si>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</si>
  <si>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</si>
  <si>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</si>
  <si>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</si>
  <si>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</si>
  <si>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</si>
  <si>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</si>
  <si>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</si>
  <si>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</si>
  <si>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</si>
  <si>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</si>
  <si>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</si>
  <si>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</si>
  <si>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</si>
  <si>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</si>
  <si>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</si>
  <si>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</si>
  <si>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</si>
  <si>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</si>
  <si>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</si>
  <si>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</si>
  <si>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</si>
  <si>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</si>
  <si>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</si>
  <si>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</si>
  <si>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</si>
  <si>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</si>
  <si>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</si>
  <si>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</si>
  <si>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</si>
  <si>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</si>
  <si>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</si>
  <si>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</si>
  <si>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</si>
  <si>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</si>
  <si>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</si>
  <si>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</si>
  <si>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</si>
  <si>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</si>
  <si>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</si>
  <si>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</si>
  <si>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</si>
  <si>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</si>
  <si>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</si>
  <si>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</si>
  <si>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</si>
  <si>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</si>
  <si>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</si>
  <si>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</si>
  <si>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</si>
  <si>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</si>
  <si>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</si>
  <si>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</si>
  <si>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</si>
  <si>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</si>
  <si>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</si>
  <si>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</si>
  <si>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</si>
  <si>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</si>
  <si>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</si>
  <si>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</si>
  <si>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</si>
  <si>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</si>
  <si>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</si>
  <si>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</si>
  <si>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</si>
  <si>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</si>
  <si>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</si>
  <si>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</si>
  <si>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</si>
  <si>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</si>
  <si>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</si>
  <si>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</si>
  <si>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</si>
  <si>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</si>
  <si>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</si>
  <si>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</si>
  <si>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</si>
  <si>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</si>
  <si>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</si>
  <si>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</si>
  <si>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</si>
  <si>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</si>
  <si>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</si>
  <si>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</si>
  <si>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</si>
  <si>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</si>
  <si>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</si>
  <si>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</si>
  <si>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</si>
  <si>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</si>
  <si>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</si>
  <si>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</si>
  <si>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</si>
  <si>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</si>
  <si>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</si>
  <si>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</si>
  <si>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</si>
  <si>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</si>
  <si>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</si>
  <si>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</si>
  <si>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</si>
  <si>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</si>
  <si>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</si>
  <si>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</si>
  <si>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</si>
  <si>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</si>
  <si>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</si>
  <si>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</si>
  <si>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</si>
  <si>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</si>
  <si>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</si>
  <si>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</si>
  <si>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</si>
  <si>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</si>
  <si>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</si>
  <si>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</si>
  <si>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</si>
  <si>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</si>
  <si>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</si>
  <si>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</si>
  <si>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</si>
  <si>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</si>
  <si>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</si>
  <si>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</si>
  <si>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</si>
  <si>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</si>
  <si>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</si>
  <si>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</si>
  <si>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</si>
  <si>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</si>
  <si>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</si>
  <si>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</si>
  <si>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</si>
  <si>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</si>
  <si>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</si>
  <si>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</si>
  <si>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</si>
  <si>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</si>
  <si>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</si>
  <si>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</si>
  <si>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</si>
  <si>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</si>
  <si>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</si>
  <si>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</si>
  <si>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</si>
  <si>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</si>
  <si>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</si>
  <si>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</si>
  <si>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</si>
  <si>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</si>
  <si>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</si>
  <si>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</si>
  <si>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</si>
  <si>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</si>
  <si>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</si>
  <si>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</si>
  <si>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</si>
  <si>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</si>
  <si>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</si>
  <si>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</si>
  <si>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</si>
  <si>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</si>
  <si>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</si>
  <si>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</si>
  <si>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</si>
  <si>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</si>
  <si>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</si>
  <si>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</si>
  <si>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</si>
  <si>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</si>
  <si>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</si>
  <si>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</si>
  <si>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</si>
  <si>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</si>
  <si>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</si>
  <si>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</si>
  <si>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</si>
  <si>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</si>
  <si>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</si>
  <si>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</si>
  <si>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</si>
  <si>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</si>
  <si>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</si>
  <si>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</si>
  <si>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</si>
  <si>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</si>
  <si>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</si>
  <si>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</si>
  <si>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</si>
  <si>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</si>
  <si>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</si>
  <si>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</si>
  <si>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</si>
  <si>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</si>
  <si>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</si>
  <si>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</si>
  <si>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</si>
  <si>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</si>
  <si>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</si>
  <si>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</si>
  <si>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</si>
  <si>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</si>
  <si>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</si>
  <si>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</si>
  <si>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</si>
  <si>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</si>
  <si>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</si>
  <si>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</si>
  <si>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</si>
  <si>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</si>
  <si>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</si>
  <si>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</si>
  <si>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</si>
  <si>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</si>
  <si>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</si>
  <si>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</si>
  <si>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</si>
  <si>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</si>
  <si>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</si>
  <si>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</si>
  <si>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</si>
  <si>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</si>
  <si>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</si>
  <si>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</si>
  <si>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</si>
  <si>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</si>
  <si>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</si>
  <si>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</si>
  <si>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</si>
  <si>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</si>
  <si>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</si>
  <si>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</si>
  <si>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</si>
  <si>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</si>
  <si>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</si>
  <si>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</si>
  <si>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</si>
  <si>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</si>
  <si>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</si>
  <si>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</si>
  <si>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</si>
  <si>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</si>
  <si>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</si>
  <si>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</si>
  <si>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</si>
  <si>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</si>
  <si>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</si>
  <si>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</si>
  <si>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</si>
  <si>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</si>
  <si>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</si>
  <si>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</si>
  <si>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</si>
  <si>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</si>
  <si>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</si>
  <si>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</si>
  <si>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</si>
  <si>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</si>
  <si>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</si>
  <si>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</si>
  <si>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</si>
  <si>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</si>
  <si>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</si>
  <si>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</si>
  <si>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</si>
  <si>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</si>
  <si>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</si>
  <si>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</si>
  <si>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</si>
  <si>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</si>
  <si>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</si>
  <si>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</si>
  <si>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</si>
  <si>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</si>
  <si>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</si>
  <si>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</si>
  <si>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</si>
  <si>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</si>
  <si>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</si>
  <si>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</si>
  <si>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</si>
  <si>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</si>
  <si>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</si>
  <si>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</si>
  <si>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</si>
  <si>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</si>
  <si>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</si>
  <si>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</si>
  <si>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</si>
  <si>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</si>
  <si>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</si>
  <si>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</si>
  <si>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</si>
  <si>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</si>
  <si>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</si>
  <si>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</si>
  <si>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</si>
  <si>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</si>
  <si>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</si>
  <si>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</si>
  <si>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</si>
  <si>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</si>
  <si>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</si>
  <si>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</si>
  <si>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</si>
  <si>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</si>
  <si>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</si>
  <si>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</si>
  <si>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</si>
  <si>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</si>
  <si>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</si>
  <si>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</si>
  <si>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</si>
  <si>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</si>
  <si>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</si>
  <si>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</si>
  <si>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</si>
  <si>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</si>
  <si>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</si>
  <si>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</si>
  <si>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</si>
  <si>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</si>
  <si>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</si>
  <si>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</si>
  <si>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</si>
  <si>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</si>
  <si>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</si>
  <si>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</si>
  <si>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</si>
  <si>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</si>
  <si>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</si>
  <si>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</si>
  <si>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</si>
  <si>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</si>
  <si>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</si>
  <si>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</si>
  <si>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</si>
  <si>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</si>
  <si>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</si>
  <si>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</si>
  <si>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</si>
  <si>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</si>
  <si>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</si>
  <si>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</si>
  <si>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</si>
  <si>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</si>
  <si>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</si>
  <si>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</si>
  <si>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</si>
  <si>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</si>
  <si>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</si>
  <si>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</si>
  <si>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</si>
  <si>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</si>
  <si>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</si>
  <si>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</si>
  <si>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</si>
  <si>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</si>
  <si>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</si>
  <si>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</si>
  <si>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</si>
  <si>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</si>
  <si>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</si>
  <si>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</si>
  <si>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</si>
  <si>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</si>
  <si>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</si>
  <si>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</si>
  <si>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</si>
  <si>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</si>
  <si>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</si>
  <si>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</si>
  <si>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</si>
  <si>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</si>
  <si>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</si>
  <si>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</si>
  <si>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</si>
  <si>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</si>
  <si>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</si>
  <si>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</si>
  <si>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</si>
  <si>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</si>
  <si>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</si>
  <si>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</si>
  <si>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</si>
  <si>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</si>
  <si>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</si>
  <si>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</si>
  <si>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</si>
  <si>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</si>
  <si>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</si>
  <si>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</si>
  <si>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</si>
  <si>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</si>
  <si>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</si>
  <si>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</si>
  <si>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</si>
  <si>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</si>
  <si>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</si>
  <si>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</si>
  <si>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</si>
  <si>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</si>
  <si>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</si>
  <si>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</si>
  <si>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</si>
  <si>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</si>
  <si>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</si>
  <si>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</si>
  <si>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</si>
  <si>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</si>
  <si>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</si>
  <si>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</si>
  <si>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</si>
  <si>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</si>
  <si>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</si>
  <si>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</si>
  <si>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</si>
  <si>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</si>
  <si>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</si>
  <si>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</si>
  <si>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</si>
  <si>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</si>
  <si>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</si>
  <si>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</si>
  <si>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</si>
  <si>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</si>
  <si>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</si>
  <si>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</si>
  <si>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</si>
  <si>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</si>
  <si>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</si>
  <si>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</si>
  <si>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</si>
  <si>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</si>
  <si>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</si>
  <si>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</si>
  <si>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</si>
  <si>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</si>
  <si>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</si>
  <si>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</si>
  <si>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</si>
  <si>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</si>
  <si>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</si>
  <si>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</si>
  <si>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</si>
  <si>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</si>
  <si>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</si>
  <si>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</si>
  <si>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</si>
  <si>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</si>
  <si>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</si>
  <si>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</si>
  <si>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</si>
  <si>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</si>
  <si>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</si>
  <si>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</si>
  <si>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</si>
  <si>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</si>
  <si>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</si>
  <si>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</si>
  <si>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</si>
  <si>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</si>
  <si>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</si>
  <si>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</si>
  <si>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</si>
  <si>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</si>
  <si>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</si>
  <si>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</si>
  <si>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</si>
  <si>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</si>
  <si>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</si>
  <si>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</si>
  <si>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</si>
  <si>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</si>
  <si>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</si>
  <si>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</si>
  <si>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</si>
  <si>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</si>
  <si>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</si>
  <si>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</si>
  <si>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</si>
  <si>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</si>
  <si>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</si>
  <si>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</si>
  <si>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</si>
  <si>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</si>
  <si>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</si>
  <si>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</si>
  <si>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</si>
  <si>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</si>
  <si>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</si>
  <si>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</si>
  <si>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</si>
  <si>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</si>
  <si>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</si>
  <si>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</si>
  <si>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</si>
  <si>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</si>
  <si>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</si>
  <si>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</si>
  <si>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</si>
  <si>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</si>
  <si>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</si>
  <si>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</si>
  <si>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</si>
  <si>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</si>
  <si>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</si>
  <si>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</si>
  <si>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</si>
  <si>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</si>
  <si>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</si>
  <si>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</si>
  <si>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</si>
  <si>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</si>
  <si>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</si>
  <si>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</si>
  <si>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</si>
  <si>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</si>
  <si>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</si>
  <si>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</si>
  <si>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</si>
  <si>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</si>
  <si>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</si>
  <si>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</si>
  <si>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</si>
  <si>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</si>
  <si>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</si>
  <si>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</si>
  <si>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</si>
  <si>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</si>
  <si>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</si>
  <si>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</si>
  <si>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</si>
  <si>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</si>
  <si>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</si>
  <si>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</si>
  <si>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</si>
  <si>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</si>
  <si>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</si>
  <si>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</si>
  <si>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</si>
  <si>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</si>
  <si>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</si>
  <si>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</si>
  <si>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</si>
  <si>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</si>
  <si>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</si>
  <si>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</si>
  <si>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</si>
  <si>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</si>
  <si>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</si>
  <si>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</si>
  <si>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</si>
  <si>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</si>
  <si>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</si>
  <si>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</si>
  <si>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</si>
  <si>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</si>
  <si>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</si>
  <si>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</si>
  <si>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</si>
  <si>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</si>
  <si>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</si>
  <si>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</si>
  <si>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</si>
  <si>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</si>
  <si>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</si>
  <si>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</si>
  <si>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</si>
  <si>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</si>
  <si>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</si>
  <si>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</si>
  <si>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</si>
  <si>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</si>
  <si>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</si>
  <si>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</si>
  <si>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</si>
  <si>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</si>
  <si>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</si>
  <si>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</si>
  <si>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</si>
  <si>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</si>
  <si>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</si>
  <si>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</si>
  <si>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</si>
  <si>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</si>
  <si>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</si>
  <si>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</si>
  <si>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</si>
  <si>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</si>
  <si>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</si>
  <si>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</si>
  <si>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</si>
  <si>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</si>
  <si>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</si>
  <si>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</si>
  <si>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</si>
  <si>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</si>
  <si>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</si>
  <si>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</si>
  <si>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</si>
  <si>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</si>
  <si>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</si>
  <si>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</si>
  <si>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</si>
  <si>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</si>
  <si>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</si>
  <si>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</si>
  <si>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</si>
  <si>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</si>
  <si>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</si>
  <si>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</si>
  <si>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</si>
  <si>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</si>
  <si>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</si>
  <si>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</si>
  <si>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</si>
  <si>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</si>
  <si>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</si>
  <si>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</si>
  <si>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</si>
  <si>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</si>
  <si>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</si>
  <si>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</si>
  <si>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</si>
  <si>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</si>
  <si>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</si>
  <si>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</si>
  <si>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</si>
  <si>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</si>
  <si>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</si>
  <si>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</si>
  <si>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</si>
  <si>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</si>
  <si>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</si>
  <si>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</si>
  <si>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</si>
  <si>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</si>
  <si>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</si>
  <si>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</si>
  <si>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</si>
  <si>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</si>
  <si>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</si>
  <si>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</si>
  <si>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</si>
  <si>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</si>
  <si>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</si>
  <si>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</si>
  <si>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</si>
  <si>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</si>
  <si>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</si>
  <si>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</si>
  <si>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</si>
  <si>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</si>
  <si>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</si>
  <si>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</si>
  <si>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</si>
  <si>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</si>
  <si>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</si>
  <si>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</si>
  <si>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</si>
  <si>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</si>
  <si>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</si>
  <si>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</si>
  <si>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</si>
  <si>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</si>
  <si>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</si>
  <si>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</si>
  <si>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</si>
  <si>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</si>
  <si>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</si>
  <si>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</si>
  <si>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</si>
  <si>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</si>
  <si>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</si>
  <si>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</si>
  <si>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</si>
  <si>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</si>
  <si>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</si>
  <si>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</si>
  <si>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</si>
  <si>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</si>
  <si>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</si>
  <si>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</si>
  <si>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</si>
  <si>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</si>
  <si>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</si>
  <si>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</si>
  <si>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</si>
  <si>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</si>
  <si>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</si>
  <si>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</si>
  <si>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</si>
  <si>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</si>
  <si>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</si>
  <si>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</si>
  <si>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</si>
  <si>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</si>
  <si>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</si>
  <si>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</si>
  <si>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</si>
  <si>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</si>
  <si>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</si>
  <si>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</si>
  <si>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</si>
  <si>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</si>
  <si>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</si>
  <si>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</si>
  <si>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</si>
  <si>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</si>
  <si>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</si>
  <si>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</si>
  <si>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</si>
  <si>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</si>
  <si>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</si>
  <si>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</si>
  <si>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</si>
  <si>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</si>
  <si>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</si>
  <si>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</si>
  <si>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</si>
  <si>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</si>
  <si>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</si>
  <si>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</si>
  <si>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</si>
  <si>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</si>
  <si>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</si>
  <si>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</si>
  <si>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</si>
  <si>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</si>
  <si>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</si>
  <si>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</si>
  <si>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</si>
  <si>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</si>
  <si>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</si>
  <si>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</si>
  <si>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</si>
  <si>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</si>
  <si>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</si>
  <si>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</si>
  <si>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</si>
  <si>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</si>
  <si>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</si>
  <si>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</si>
  <si>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</si>
  <si>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</si>
  <si>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</si>
  <si>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</si>
  <si>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</si>
  <si>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</si>
  <si>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</si>
  <si>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</si>
  <si>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</si>
  <si>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</si>
  <si>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</si>
  <si>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</si>
  <si>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</si>
  <si>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</si>
  <si>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</si>
  <si>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</si>
  <si>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</si>
  <si>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</si>
  <si>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</si>
  <si>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</si>
  <si>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</si>
  <si>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</si>
  <si>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</si>
  <si>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</si>
  <si>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</si>
  <si>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</si>
  <si>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</si>
  <si>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</si>
  <si>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</si>
  <si>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</si>
  <si>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</si>
  <si>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</si>
  <si>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</si>
  <si>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</si>
  <si>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</si>
  <si>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</si>
  <si>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</si>
  <si>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</si>
  <si>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</si>
  <si>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</si>
  <si>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</si>
  <si>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</si>
  <si>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</si>
  <si>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</si>
  <si>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</si>
  <si>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</si>
  <si>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</si>
  <si>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</si>
  <si>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</si>
  <si>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</si>
  <si>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</si>
  <si>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</si>
  <si>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</si>
  <si>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</si>
  <si>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</si>
  <si>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</si>
  <si>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</si>
  <si>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</si>
  <si>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</si>
  <si>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</si>
  <si>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</si>
  <si>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</si>
  <si>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</si>
  <si>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</si>
  <si>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</si>
  <si>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</si>
  <si>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</si>
  <si>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</si>
  <si>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</si>
  <si>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</si>
  <si>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</si>
  <si>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</si>
  <si>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</si>
  <si>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</si>
  <si>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</si>
  <si>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</si>
  <si>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</si>
  <si>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</si>
  <si>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</si>
  <si>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</si>
  <si>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</si>
  <si>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</si>
  <si>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</si>
  <si>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</si>
  <si>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</si>
  <si>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</si>
  <si>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</si>
  <si>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</si>
  <si>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</si>
  <si>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</si>
  <si>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</si>
  <si>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</si>
  <si>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</si>
  <si>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</si>
  <si>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</si>
  <si>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</si>
  <si>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</si>
  <si>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</si>
  <si>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</si>
  <si>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</si>
  <si>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</si>
  <si>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</si>
  <si>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</si>
  <si>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</si>
  <si>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</si>
  <si>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</si>
  <si>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</si>
  <si>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</si>
  <si>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</si>
  <si>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</si>
  <si>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</si>
  <si>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</si>
  <si>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</si>
  <si>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</si>
  <si>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</si>
  <si>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</si>
  <si>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</si>
  <si>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</si>
  <si>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</si>
  <si>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</si>
  <si>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</si>
  <si>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</si>
  <si>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</si>
  <si>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</si>
  <si>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</si>
  <si>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</si>
  <si>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</si>
  <si>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</si>
  <si>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</si>
  <si>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</si>
  <si>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</si>
  <si>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</si>
  <si>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</si>
  <si>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</si>
  <si>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</si>
  <si>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</si>
  <si>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</si>
  <si>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</si>
  <si>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</si>
  <si>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</si>
  <si>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</si>
  <si>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</si>
  <si>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</si>
  <si>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</si>
  <si>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</si>
  <si>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</si>
  <si>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</si>
  <si>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</si>
  <si>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</si>
  <si>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</si>
  <si>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</si>
  <si>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</si>
  <si>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</si>
  <si>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</si>
  <si>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</si>
  <si>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</si>
  <si>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</si>
  <si>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</si>
  <si>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</si>
  <si>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</si>
  <si>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</si>
  <si>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</si>
  <si>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</si>
  <si>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</si>
  <si>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</si>
  <si>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</si>
  <si>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</si>
  <si>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</si>
  <si>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</si>
  <si>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</si>
  <si>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</si>
  <si>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</si>
  <si>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</si>
  <si>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</si>
  <si>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</si>
  <si>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</si>
  <si>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</si>
  <si>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</si>
  <si>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</si>
  <si>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</si>
  <si>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</si>
  <si>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</si>
  <si>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</si>
  <si>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</si>
  <si>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</si>
  <si>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</si>
  <si>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</si>
  <si>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</si>
  <si>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</si>
  <si>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</si>
  <si>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</si>
  <si>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</si>
  <si>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</si>
  <si>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</si>
  <si>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</si>
  <si>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</si>
  <si>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</si>
  <si>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</si>
  <si>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</si>
  <si>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</si>
  <si>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</si>
  <si>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</si>
  <si>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</si>
  <si>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</si>
  <si>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</si>
  <si>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</si>
  <si>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</si>
  <si>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</si>
  <si>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</si>
  <si>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</si>
  <si>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</si>
  <si>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</si>
  <si>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</si>
  <si>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</si>
  <si>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</si>
  <si>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</si>
  <si>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</si>
  <si>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</si>
  <si>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</si>
  <si>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</si>
  <si>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</si>
  <si>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</si>
  <si>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</si>
  <si>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</si>
  <si>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</si>
  <si>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</si>
  <si>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</si>
  <si>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</si>
  <si>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</si>
  <si>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</si>
  <si>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</si>
  <si>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</si>
  <si>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</si>
  <si>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</si>
  <si>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</si>
  <si>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</si>
  <si>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</si>
  <si>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</si>
  <si>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</si>
  <si>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</si>
  <si>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</si>
  <si>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</si>
  <si>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</si>
  <si>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</si>
  <si>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</si>
  <si>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</si>
  <si>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</si>
  <si>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</si>
  <si>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</si>
  <si>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</si>
  <si>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</si>
  <si>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</si>
  <si>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</si>
  <si>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</si>
  <si>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</si>
  <si>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</si>
  <si>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</si>
  <si>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</si>
  <si>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</si>
  <si>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</si>
  <si>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</si>
  <si>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</si>
  <si>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</si>
  <si>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</si>
  <si>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</si>
  <si>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</si>
  <si>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</si>
  <si>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</si>
  <si>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</si>
  <si>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</si>
  <si>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</si>
  <si>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</si>
  <si>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</si>
  <si>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</si>
  <si>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</si>
  <si>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</si>
  <si>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</si>
  <si>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</si>
  <si>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</si>
  <si>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</si>
  <si>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</si>
  <si>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</si>
  <si>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</si>
  <si>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</si>
  <si>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</si>
  <si>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</si>
  <si>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</si>
  <si>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</si>
  <si>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</si>
  <si>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</si>
  <si>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</si>
  <si>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</si>
  <si>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</si>
  <si>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</si>
  <si>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</si>
  <si>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</si>
  <si>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</si>
  <si>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</si>
  <si>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</si>
  <si>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</si>
  <si>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</si>
  <si>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</si>
  <si>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</si>
  <si>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</si>
  <si>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</si>
  <si>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</si>
  <si>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</si>
  <si>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</si>
  <si>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</si>
  <si>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</si>
  <si>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</si>
  <si>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</si>
  <si>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</si>
  <si>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</si>
  <si>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</si>
  <si>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</si>
  <si>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</si>
  <si>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</si>
  <si>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</si>
  <si>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</si>
  <si>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</si>
  <si>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</si>
  <si>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</si>
  <si>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</si>
  <si>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</si>
  <si>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</si>
  <si>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</si>
  <si>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</si>
  <si>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</si>
  <si>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</si>
  <si>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</si>
  <si>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</si>
  <si>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</si>
  <si>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</si>
  <si>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</si>
  <si>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</si>
  <si>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</si>
  <si>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</si>
  <si>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</si>
  <si>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</si>
  <si>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</si>
  <si>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</si>
  <si>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</si>
  <si>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</si>
  <si>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</si>
  <si>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</si>
  <si>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</si>
  <si>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</si>
  <si>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</si>
  <si>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</si>
  <si>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</si>
  <si>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</si>
  <si>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</si>
  <si>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</si>
  <si>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</si>
  <si>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</si>
  <si>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</si>
  <si>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</si>
  <si>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</si>
  <si>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</si>
  <si>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</si>
  <si>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</si>
  <si>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</si>
  <si>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</si>
  <si>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</si>
  <si>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</si>
  <si>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</si>
  <si>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</si>
  <si>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</si>
  <si>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</si>
  <si>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</si>
  <si>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</si>
  <si>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</si>
  <si>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</si>
  <si>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</si>
  <si>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</si>
  <si>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</si>
  <si>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</si>
  <si>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</si>
  <si>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</si>
  <si>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</si>
  <si>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</si>
  <si>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</si>
  <si>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</si>
  <si>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</si>
  <si>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</si>
  <si>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</si>
  <si>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</si>
  <si>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</si>
  <si>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</si>
  <si>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</si>
  <si>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</si>
  <si>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</si>
  <si>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</si>
  <si>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</si>
  <si>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</si>
  <si>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</si>
  <si>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</si>
  <si>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</si>
  <si>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</si>
  <si>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</si>
  <si>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</si>
  <si>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</si>
  <si>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</si>
  <si>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</si>
  <si>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</si>
  <si>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</si>
  <si>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</si>
  <si>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</si>
  <si>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</si>
  <si>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</si>
  <si>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</si>
  <si>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</si>
  <si>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</si>
  <si>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</si>
  <si>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</si>
  <si>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</si>
  <si>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</si>
  <si>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</si>
  <si>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</si>
  <si>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</si>
  <si>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</si>
  <si>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</si>
  <si>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</si>
  <si>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</si>
  <si>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</si>
  <si>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</si>
  <si>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</si>
  <si>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</si>
  <si>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</si>
  <si>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</si>
  <si>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</si>
  <si>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</si>
  <si>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</si>
  <si>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</si>
  <si>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</si>
  <si>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</si>
  <si>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</si>
  <si>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</si>
  <si>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</si>
  <si>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</si>
  <si>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</si>
  <si>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</si>
  <si>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</si>
  <si>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</si>
  <si>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</si>
  <si>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</si>
  <si>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</si>
  <si>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</si>
  <si>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</si>
  <si>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</si>
  <si>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</si>
  <si>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</si>
  <si>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</si>
  <si>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</si>
  <si>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</si>
  <si>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</si>
  <si>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</si>
  <si>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</si>
  <si>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</si>
  <si>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</si>
  <si>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</si>
  <si>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</si>
  <si>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</si>
  <si>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</si>
  <si>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</si>
  <si>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</si>
  <si>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</si>
  <si>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</si>
  <si>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</si>
  <si>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</si>
  <si>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</si>
  <si>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</si>
  <si>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</si>
  <si>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</si>
  <si>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</si>
  <si>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</si>
  <si>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</si>
  <si>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</si>
  <si>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</si>
  <si>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</si>
  <si>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</si>
  <si>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</si>
  <si>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</si>
  <si>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</si>
  <si>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</si>
  <si>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</si>
  <si>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</si>
  <si>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</si>
  <si>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</si>
  <si>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</si>
  <si>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</si>
  <si>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</si>
  <si>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</si>
  <si>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</si>
  <si>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</si>
  <si>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</si>
  <si>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</si>
  <si>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</si>
  <si>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</si>
  <si>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</si>
  <si>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</si>
  <si>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</si>
  <si>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</si>
  <si>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</si>
  <si>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</si>
  <si>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</si>
  <si>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</si>
  <si>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</si>
  <si>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</si>
  <si>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</si>
  <si>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</si>
  <si>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</si>
  <si>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</si>
  <si>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</si>
  <si>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</si>
  <si>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</si>
  <si>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</si>
  <si>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</si>
  <si>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</si>
  <si>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</si>
  <si>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</si>
  <si>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</si>
  <si>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</si>
  <si>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</si>
  <si>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</si>
  <si>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</si>
  <si>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</si>
  <si>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</si>
  <si>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</si>
  <si>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</si>
  <si>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</si>
  <si>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</si>
  <si>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</si>
  <si>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</si>
  <si>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</si>
  <si>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</si>
  <si>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</si>
  <si>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</si>
  <si>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</si>
  <si>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</si>
  <si>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</si>
  <si>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</si>
  <si>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</si>
  <si>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</si>
  <si>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</si>
  <si>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</si>
  <si>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</si>
  <si>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</si>
  <si>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</si>
  <si>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</si>
  <si>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</si>
  <si>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</si>
  <si>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</si>
  <si>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</si>
  <si>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</si>
  <si>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</si>
  <si>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</si>
  <si>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</si>
  <si>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</si>
  <si>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</si>
  <si>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</si>
  <si>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</si>
  <si>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</si>
  <si>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</si>
  <si>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</si>
  <si>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</si>
  <si>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</si>
  <si>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</si>
  <si>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</si>
  <si>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</si>
  <si>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</si>
  <si>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</si>
  <si>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</si>
  <si>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</si>
  <si>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</si>
  <si>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</si>
  <si>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</si>
  <si>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</si>
  <si>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</si>
  <si>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</si>
  <si>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</si>
  <si>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</si>
  <si>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</si>
  <si>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</si>
  <si>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</si>
  <si>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</si>
  <si>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</si>
  <si>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</si>
  <si>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</si>
  <si>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</si>
  <si>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</si>
  <si>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</si>
  <si>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</si>
  <si>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</si>
  <si>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</si>
  <si>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</si>
  <si>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</si>
  <si>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</si>
  <si>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</si>
  <si>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</si>
  <si>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</si>
  <si>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</si>
  <si>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</si>
  <si>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</si>
  <si>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</si>
  <si>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</si>
  <si>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</si>
  <si>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</si>
  <si>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</si>
  <si>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</si>
  <si>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</si>
  <si>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</si>
  <si>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</si>
  <si>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</si>
  <si>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</si>
  <si>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</si>
  <si>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</si>
  <si>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</si>
  <si>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</si>
  <si>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</si>
  <si>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</si>
  <si>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</si>
  <si>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</si>
  <si>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</si>
  <si>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</si>
  <si>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</si>
  <si>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</si>
  <si>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</si>
  <si>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</si>
  <si>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</si>
  <si>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</si>
  <si>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</si>
  <si>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</si>
  <si>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</si>
  <si>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</si>
  <si>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</si>
  <si>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</si>
  <si>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</si>
  <si>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</si>
  <si>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</si>
  <si>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</si>
  <si>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</si>
  <si>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</si>
  <si>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</si>
  <si>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</si>
  <si>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</si>
  <si>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</si>
  <si>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</si>
  <si>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</si>
  <si>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</si>
  <si>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</si>
  <si>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</si>
  <si>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</si>
  <si>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</si>
  <si>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</si>
  <si>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</si>
  <si>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</si>
  <si>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</si>
  <si>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</si>
  <si>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</si>
  <si>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</si>
  <si>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</si>
  <si>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</si>
  <si>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</si>
  <si>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</si>
  <si>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</si>
  <si>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</si>
  <si>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</si>
  <si>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</si>
  <si>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</si>
  <si>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</si>
  <si>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</si>
  <si>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</si>
  <si>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</si>
  <si>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</si>
  <si>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</si>
  <si>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</si>
  <si>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</si>
  <si>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</si>
  <si>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</si>
  <si>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</si>
  <si>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</si>
  <si>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</si>
  <si>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</si>
  <si>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</si>
  <si>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</si>
  <si>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</si>
  <si>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</si>
  <si>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</si>
  <si>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</si>
  <si>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</si>
  <si>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</si>
  <si>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</si>
  <si>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</si>
  <si>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</si>
  <si>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</si>
  <si>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</si>
  <si>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</si>
  <si>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</si>
  <si>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</si>
  <si>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</si>
  <si>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</si>
  <si>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</si>
  <si>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</si>
  <si>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</si>
  <si>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</si>
  <si>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</si>
  <si>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</si>
  <si>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</si>
  <si>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</si>
  <si>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</si>
  <si>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</si>
  <si>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</si>
  <si>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</si>
  <si>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</si>
  <si>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</si>
  <si>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</si>
  <si>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</si>
  <si>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</si>
  <si>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</si>
  <si>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</si>
  <si>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</si>
  <si>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</si>
  <si>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</si>
  <si>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</si>
  <si>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</si>
  <si>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</si>
  <si>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</si>
  <si>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</si>
  <si>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</si>
  <si>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</si>
  <si>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</si>
  <si>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</si>
  <si>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</si>
  <si>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</si>
  <si>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</si>
  <si>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</si>
  <si>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</si>
  <si>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</si>
  <si>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</si>
  <si>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</si>
  <si>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</si>
  <si>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</si>
  <si>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</si>
  <si>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</si>
  <si>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</si>
  <si>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</si>
  <si>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</si>
  <si>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</si>
  <si>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</si>
  <si>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</si>
  <si>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</si>
  <si>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</si>
  <si>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</si>
  <si>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</si>
  <si>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</si>
  <si>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</si>
  <si>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</si>
  <si>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</si>
  <si>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</si>
  <si>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</si>
  <si>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</si>
  <si>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</si>
  <si>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</si>
  <si>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</si>
  <si>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</si>
  <si>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</si>
  <si>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</si>
  <si>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</si>
  <si>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</si>
  <si>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</si>
  <si>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</si>
  <si>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</si>
  <si>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</si>
  <si>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</si>
  <si>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</si>
  <si>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</si>
  <si>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</si>
  <si>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</si>
  <si>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</si>
  <si>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</si>
  <si>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</si>
  <si>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</si>
  <si>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</si>
  <si>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</si>
  <si>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</si>
  <si>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</si>
  <si>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</si>
  <si>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</si>
  <si>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</si>
  <si>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</si>
  <si>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</si>
  <si>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</si>
  <si>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</si>
  <si>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</si>
  <si>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</si>
  <si>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</si>
  <si>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</si>
  <si>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</si>
  <si>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</si>
  <si>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</si>
  <si>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</si>
  <si>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</si>
  <si>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</si>
  <si>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</si>
  <si>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</si>
  <si>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</si>
  <si>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</si>
  <si>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</si>
  <si>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</si>
  <si>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</si>
  <si>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</si>
  <si>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</si>
  <si>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</si>
  <si>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</si>
  <si>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</si>
  <si>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</si>
  <si>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</si>
  <si>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</si>
  <si>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</si>
  <si>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</si>
  <si>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</si>
  <si>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</si>
  <si>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</si>
  <si>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</si>
  <si>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</si>
  <si>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</si>
  <si>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</si>
  <si>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</si>
  <si>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</si>
  <si>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</si>
  <si>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</si>
  <si>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</si>
  <si>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</si>
  <si>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</si>
  <si>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</si>
  <si>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</si>
  <si>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</si>
  <si>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</si>
  <si>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</si>
  <si>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</si>
  <si>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</si>
  <si>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</si>
  <si>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</si>
  <si>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</si>
  <si>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</si>
  <si>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</si>
  <si>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</si>
  <si>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</si>
  <si>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</si>
  <si>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</si>
  <si>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</si>
  <si>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</si>
  <si>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</si>
  <si>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</si>
  <si>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</si>
  <si>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</si>
  <si>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</si>
  <si>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</si>
  <si>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</si>
  <si>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</si>
  <si>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</si>
  <si>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</si>
  <si>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</si>
  <si>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</si>
  <si>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</si>
  <si>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</si>
  <si>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</si>
  <si>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</si>
  <si>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</si>
  <si>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</si>
  <si>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</si>
  <si>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</si>
  <si>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</si>
  <si>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</si>
  <si>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</si>
  <si>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</si>
  <si>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</si>
  <si>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</si>
  <si>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</si>
  <si>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</si>
  <si>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</si>
  <si>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</si>
  <si>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</si>
  <si>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</si>
  <si>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</si>
  <si>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</si>
  <si>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</si>
  <si>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</si>
  <si>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</si>
  <si>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</si>
  <si>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</si>
  <si>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</si>
  <si>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</si>
  <si>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</si>
  <si>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</si>
  <si>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</si>
  <si>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</si>
  <si>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</si>
  <si>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</si>
  <si>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</si>
  <si>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</si>
  <si>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</si>
  <si>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</si>
  <si>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</si>
  <si>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</si>
  <si>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</si>
  <si>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</si>
  <si>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</si>
  <si>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</si>
  <si>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</si>
  <si>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</si>
  <si>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</si>
  <si>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</si>
  <si>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</si>
  <si>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</si>
  <si>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</si>
  <si>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</si>
  <si>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</si>
  <si>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</si>
  <si>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</si>
  <si>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</si>
  <si>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</si>
  <si>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</si>
  <si>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</si>
  <si>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</si>
  <si>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</si>
  <si>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</si>
  <si>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</si>
  <si>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</si>
  <si>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</si>
  <si>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</si>
  <si>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</si>
  <si>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</si>
  <si>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</si>
  <si>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</si>
  <si>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</si>
  <si>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</si>
  <si>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</si>
  <si>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</si>
  <si>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</si>
  <si>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</si>
  <si>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</si>
  <si>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</si>
  <si>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</si>
  <si>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</si>
  <si>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</si>
  <si>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</si>
  <si>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</si>
  <si>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</si>
  <si>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</si>
  <si>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</si>
  <si>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</si>
  <si>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</si>
  <si>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</si>
  <si>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</si>
  <si>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</si>
  <si>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</si>
  <si>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</si>
  <si>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</si>
  <si>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</si>
  <si>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</si>
  <si>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</si>
  <si>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</si>
  <si>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</si>
  <si>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</si>
  <si>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</si>
  <si>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</si>
  <si>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</si>
  <si>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</si>
  <si>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</si>
  <si>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</si>
  <si>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</si>
  <si>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</si>
  <si>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</si>
  <si>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</si>
  <si>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</si>
  <si>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</si>
  <si>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</si>
  <si>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</si>
  <si>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</si>
  <si>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</si>
  <si>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</si>
  <si>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</si>
  <si>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</si>
  <si>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</si>
  <si>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</si>
  <si>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</si>
  <si>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</si>
  <si>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</si>
  <si>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</si>
  <si>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</si>
  <si>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</si>
  <si>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</si>
  <si>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</si>
  <si>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</si>
  <si>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</si>
  <si>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</si>
  <si>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</si>
  <si>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</si>
  <si>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</si>
  <si>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</si>
  <si>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</si>
  <si>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</si>
  <si>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</si>
  <si>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</si>
  <si>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</si>
  <si>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</si>
  <si>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</si>
  <si>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</si>
  <si>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</si>
  <si>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</si>
  <si>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</si>
  <si>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</si>
  <si>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</si>
  <si>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</si>
  <si>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</si>
  <si>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</si>
  <si>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</si>
  <si>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</si>
  <si>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</si>
  <si>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</si>
  <si>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</si>
  <si>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</si>
  <si>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</si>
  <si>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</si>
  <si>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</si>
  <si>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</si>
  <si>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</si>
  <si>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</si>
  <si>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</si>
  <si>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</si>
  <si>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</si>
  <si>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</si>
  <si>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</si>
  <si>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</si>
  <si>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</si>
  <si>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</si>
  <si>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</si>
  <si>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</si>
  <si>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</si>
  <si>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</si>
  <si>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</si>
  <si>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</si>
  <si>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</si>
  <si>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</si>
  <si>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</si>
  <si>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</si>
  <si>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</si>
  <si>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</si>
  <si>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</si>
  <si>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</si>
  <si>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</si>
  <si>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</si>
  <si>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</si>
  <si>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</si>
  <si>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</si>
  <si>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</si>
  <si>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</si>
  <si>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</si>
  <si>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</si>
  <si>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</si>
  <si>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</si>
  <si>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</si>
  <si>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</si>
  <si>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</si>
  <si>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</si>
  <si>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</si>
  <si>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</si>
  <si>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</si>
  <si>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</si>
  <si>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</si>
  <si>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</si>
  <si>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</si>
  <si>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</si>
  <si>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</si>
  <si>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</si>
  <si>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</si>
  <si>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</si>
  <si>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</si>
  <si>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</si>
  <si>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</si>
  <si>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</si>
  <si>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</si>
  <si>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</si>
  <si>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</si>
  <si>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</si>
  <si>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</si>
  <si>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</si>
  <si>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</si>
  <si>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</si>
  <si>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</si>
  <si>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</si>
  <si>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</si>
  <si>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</si>
  <si>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</si>
  <si>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</si>
  <si>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</si>
  <si>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</si>
  <si>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</si>
  <si>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</si>
  <si>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</si>
  <si>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</si>
  <si>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</si>
  <si>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</si>
  <si>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</si>
  <si>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</si>
  <si>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</si>
  <si>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</si>
  <si>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</si>
  <si>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</si>
  <si>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</si>
  <si>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</si>
  <si>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</si>
  <si>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</si>
  <si>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</si>
  <si>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</si>
  <si>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</si>
  <si>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</si>
  <si>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</si>
  <si>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</si>
  <si>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</si>
  <si>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</si>
  <si>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</si>
  <si>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</si>
  <si>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</si>
  <si>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</si>
  <si>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</si>
  <si>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</si>
  <si>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</si>
  <si>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</si>
  <si>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</si>
  <si>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</si>
  <si>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</si>
  <si>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</si>
  <si>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</si>
  <si>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</si>
  <si>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</si>
  <si>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</si>
  <si>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</si>
  <si>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</si>
  <si>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</si>
  <si>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</si>
  <si>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</si>
  <si>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</si>
  <si>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</si>
  <si>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</si>
  <si>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</si>
  <si>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</si>
  <si>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</si>
  <si>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</si>
  <si>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</si>
  <si>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</si>
  <si>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</si>
  <si>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</si>
  <si>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</si>
  <si>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</si>
  <si>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</si>
  <si>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</si>
  <si>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</si>
  <si>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</si>
  <si>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</si>
  <si>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</si>
  <si>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</si>
  <si>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</si>
  <si>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</si>
  <si>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</si>
  <si>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</si>
  <si>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</si>
  <si>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</si>
  <si>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</si>
  <si>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</si>
  <si>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</si>
  <si>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</si>
  <si>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</si>
  <si>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</si>
  <si>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</si>
  <si>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</si>
  <si>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</si>
  <si>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</si>
  <si>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</si>
  <si>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</si>
  <si>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</si>
  <si>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</si>
  <si>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</si>
  <si>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</si>
  <si>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</si>
  <si>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</si>
  <si>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</si>
  <si>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</si>
  <si>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</si>
  <si>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</si>
  <si>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</si>
  <si>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</si>
  <si>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</si>
  <si>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</si>
  <si>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</si>
  <si>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</si>
  <si>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</si>
  <si>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</si>
  <si>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</si>
  <si>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</si>
  <si>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</si>
  <si>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</si>
  <si>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</si>
  <si>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</si>
  <si>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</si>
  <si>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</si>
  <si>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</si>
  <si>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</si>
  <si>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</si>
  <si>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</si>
  <si>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</si>
  <si>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</si>
  <si>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</si>
  <si>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</si>
  <si>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</si>
  <si>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</si>
  <si>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</si>
  <si>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</si>
  <si>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</si>
  <si>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</si>
  <si>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</si>
  <si>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</si>
  <si>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</si>
  <si>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</si>
  <si>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</si>
  <si>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</si>
  <si>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</si>
  <si>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</si>
  <si>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</si>
  <si>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</si>
  <si>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</si>
  <si>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</si>
  <si>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</si>
  <si>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</si>
  <si>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</si>
  <si>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</si>
  <si>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</si>
  <si>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</si>
  <si>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</si>
  <si>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</si>
  <si>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</si>
  <si>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</si>
  <si>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</si>
  <si>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</si>
  <si>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</si>
  <si>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</si>
  <si>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</si>
  <si>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</si>
  <si>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</si>
  <si>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</si>
  <si>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</si>
  <si>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</si>
  <si>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</si>
  <si>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</si>
  <si>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</si>
  <si>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</si>
  <si>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</si>
  <si>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</si>
  <si>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</si>
  <si>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</si>
  <si>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</si>
  <si>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</si>
  <si>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</si>
  <si>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</si>
  <si>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</si>
  <si>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</si>
  <si>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</si>
  <si>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</si>
  <si>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</si>
  <si>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</si>
  <si>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</si>
  <si>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</si>
  <si>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</si>
  <si>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</si>
  <si>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</si>
  <si>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</si>
  <si>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</si>
  <si>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</si>
  <si>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</si>
  <si>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</si>
  <si>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</si>
  <si>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</si>
  <si>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</si>
  <si>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</si>
  <si>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</si>
  <si>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</si>
  <si>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</si>
  <si>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</si>
  <si>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</si>
  <si>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</si>
  <si>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</si>
  <si>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</si>
  <si>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</si>
  <si>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</si>
  <si>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</si>
  <si>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</si>
  <si>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</si>
  <si>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</si>
  <si>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</si>
  <si>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</si>
  <si>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</si>
  <si>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</si>
  <si>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</si>
  <si>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</si>
  <si>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</si>
  <si>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</si>
  <si>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</si>
  <si>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</si>
  <si>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</si>
  <si>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</si>
  <si>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</si>
  <si>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</si>
  <si>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</si>
  <si>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</si>
  <si>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</si>
  <si>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</si>
  <si>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</si>
  <si>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</si>
  <si>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</si>
  <si>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</si>
  <si>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</si>
  <si>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</si>
  <si>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</si>
  <si>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</si>
  <si>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</si>
  <si>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</si>
  <si>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</si>
  <si>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</si>
  <si>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</si>
  <si>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</si>
  <si>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</si>
  <si>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</si>
  <si>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</si>
  <si>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</si>
  <si>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</si>
  <si>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</si>
  <si>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</si>
  <si>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</si>
  <si>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</si>
  <si>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</si>
  <si>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</si>
  <si>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</si>
  <si>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</si>
  <si>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</si>
  <si>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</si>
  <si>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</si>
  <si>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</si>
  <si>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</si>
  <si>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</si>
  <si>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</si>
  <si>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</si>
  <si>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</si>
  <si>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</si>
  <si>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</si>
  <si>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</si>
  <si>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</si>
  <si>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</si>
  <si>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</si>
  <si>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</si>
  <si>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</si>
  <si>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</si>
  <si>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</si>
  <si>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</si>
  <si>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</si>
  <si>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</si>
  <si>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</si>
  <si>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</si>
  <si>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</si>
  <si>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</si>
  <si>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</si>
  <si>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</si>
  <si>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</si>
  <si>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</si>
  <si>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</si>
  <si>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</si>
  <si>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</si>
  <si>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</si>
  <si>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</si>
  <si>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</si>
  <si>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</si>
  <si>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</si>
  <si>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</si>
  <si>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</si>
  <si>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</si>
  <si>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</si>
  <si>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</si>
  <si>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</si>
  <si>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</si>
  <si>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</si>
  <si>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</si>
  <si>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</si>
  <si>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</si>
  <si>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</si>
  <si>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</si>
  <si>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</si>
  <si>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</si>
  <si>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</si>
  <si>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</si>
  <si>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</si>
  <si>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</si>
  <si>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</si>
  <si>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</si>
  <si>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</si>
  <si>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</si>
  <si>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</si>
  <si>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</si>
  <si>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</si>
  <si>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</si>
  <si>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</si>
  <si>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</si>
  <si>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</si>
  <si>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</si>
  <si>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</si>
  <si>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</si>
  <si>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</si>
  <si>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</si>
  <si>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</si>
  <si>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</si>
  <si>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</si>
  <si>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</si>
  <si>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</si>
  <si>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</si>
  <si>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</si>
  <si>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</si>
  <si>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</si>
  <si>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</si>
  <si>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</si>
  <si>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</si>
  <si>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</si>
  <si>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</si>
  <si>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</si>
  <si>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</si>
  <si>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</si>
  <si>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</si>
  <si>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</si>
  <si>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</si>
  <si>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</si>
  <si>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</si>
  <si>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</si>
  <si>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</si>
  <si>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</si>
  <si>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</si>
  <si>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</si>
  <si>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</si>
  <si>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</si>
  <si>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</si>
  <si>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</si>
  <si>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</si>
  <si>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</si>
  <si>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</si>
  <si>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</si>
  <si>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</si>
  <si>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</si>
  <si>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</si>
  <si>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</si>
  <si>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</si>
  <si>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</si>
  <si>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</si>
  <si>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</si>
  <si>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</si>
  <si>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</si>
  <si>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</si>
  <si>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</si>
  <si>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</si>
  <si>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</si>
  <si>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</si>
  <si>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</si>
  <si>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</si>
  <si>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</si>
  <si>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</si>
  <si>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</si>
  <si>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</si>
  <si>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</si>
  <si>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</si>
  <si>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</si>
  <si>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</si>
  <si>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</si>
  <si>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</si>
  <si>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</si>
  <si>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</si>
  <si>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</si>
  <si>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</si>
  <si>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</si>
  <si>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</si>
  <si>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</si>
  <si>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</si>
  <si>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</si>
  <si>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</si>
  <si>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</si>
  <si>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</si>
  <si>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</si>
  <si>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</si>
  <si>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</si>
  <si>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</si>
  <si>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</si>
  <si>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</si>
  <si>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</si>
  <si>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</si>
  <si>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</si>
  <si>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</si>
  <si>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</si>
  <si>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</si>
  <si>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</si>
  <si>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</si>
  <si>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</si>
  <si>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</si>
  <si>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</si>
  <si>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</si>
  <si>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</si>
  <si>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</si>
  <si>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</si>
  <si>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</si>
  <si>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</si>
  <si>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</si>
  <si>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</si>
  <si>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</si>
  <si>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</si>
  <si>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</si>
  <si>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</si>
  <si>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</si>
  <si>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</si>
  <si>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</si>
  <si>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</si>
  <si>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</si>
  <si>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</si>
  <si>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</si>
  <si>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</si>
  <si>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</si>
  <si>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</si>
  <si>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</si>
  <si>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</si>
  <si>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</si>
  <si>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</si>
  <si>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</si>
  <si>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</si>
  <si>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</si>
  <si>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</si>
  <si>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</si>
  <si>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</si>
  <si>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</si>
  <si>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</si>
  <si>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</si>
  <si>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</si>
  <si>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</si>
  <si>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</si>
  <si>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</si>
  <si>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</si>
  <si>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</si>
  <si>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</si>
  <si>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</si>
  <si>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</si>
  <si>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</si>
  <si>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</si>
  <si>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</si>
  <si>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</si>
  <si>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</si>
  <si>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</si>
  <si>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</si>
  <si>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</si>
  <si>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</si>
  <si>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</si>
  <si>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</si>
  <si>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</si>
  <si>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</si>
  <si>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</si>
  <si>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</si>
  <si>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</si>
  <si>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</si>
  <si>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</si>
  <si>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</si>
  <si>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</si>
  <si>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</si>
  <si>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</si>
  <si>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</si>
  <si>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</si>
  <si>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</si>
  <si>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</si>
  <si>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</si>
  <si>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</si>
  <si>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</si>
  <si>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</si>
  <si>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</si>
  <si>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</si>
  <si>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</si>
  <si>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</si>
  <si>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</si>
  <si>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</si>
  <si>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</si>
  <si>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</si>
  <si>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</si>
  <si>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</si>
  <si>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</si>
  <si>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</si>
  <si>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</si>
  <si>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</si>
  <si>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</si>
  <si>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</si>
  <si>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</si>
  <si>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</si>
  <si>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</si>
  <si>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</si>
  <si>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</si>
  <si>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</si>
  <si>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</si>
  <si>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</si>
  <si>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</si>
  <si>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</si>
  <si>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</si>
  <si>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</si>
  <si>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</si>
  <si>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</si>
  <si>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</si>
  <si>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</si>
  <si>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</si>
  <si>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</si>
  <si>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</si>
  <si>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</si>
  <si>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</si>
  <si>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</si>
  <si>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</si>
  <si>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</si>
  <si>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</si>
  <si>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</si>
  <si>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</si>
  <si>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</si>
  <si>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</si>
  <si>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</si>
  <si>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</si>
  <si>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</si>
  <si>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</si>
  <si>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</si>
  <si>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</si>
  <si>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</si>
  <si>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</si>
  <si>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</si>
  <si>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</si>
  <si>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</si>
  <si>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</si>
  <si>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</si>
  <si>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</si>
  <si>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</si>
  <si>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</si>
  <si>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</si>
  <si>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</si>
  <si>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</si>
  <si>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</si>
  <si>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</si>
  <si>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</si>
  <si>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</si>
  <si>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</si>
  <si>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</si>
  <si>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</si>
  <si>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</si>
  <si>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</si>
  <si>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</si>
  <si>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</si>
  <si>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</si>
  <si>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</si>
  <si>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</si>
  <si>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</si>
  <si>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</si>
  <si>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</si>
  <si>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</si>
  <si>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</si>
  <si>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</si>
  <si>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</si>
  <si>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</si>
  <si>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</si>
  <si>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</si>
  <si>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</si>
  <si>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</si>
  <si>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</si>
  <si>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</si>
  <si>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</si>
  <si>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</si>
  <si>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</si>
  <si>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</si>
  <si>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</si>
  <si>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</si>
  <si>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</si>
  <si>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</si>
  <si>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</si>
  <si>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</si>
  <si>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</si>
  <si>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</si>
  <si>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</si>
  <si>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</si>
  <si>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</si>
  <si>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</si>
  <si>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</si>
  <si>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</si>
  <si>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</si>
  <si>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</si>
  <si>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</si>
  <si>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</si>
  <si>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</si>
  <si>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</si>
  <si>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</si>
  <si>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</si>
  <si>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</si>
  <si>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</si>
  <si>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</si>
  <si>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</si>
  <si>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</si>
  <si>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</si>
  <si>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</si>
  <si>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</si>
  <si>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</si>
  <si>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</si>
  <si>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</si>
  <si>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</si>
  <si>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</si>
  <si>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</si>
  <si>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</si>
  <si>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</si>
  <si>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</si>
  <si>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</si>
  <si>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</si>
  <si>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</si>
  <si>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</si>
  <si>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</si>
  <si>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</si>
  <si>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</si>
  <si>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</si>
  <si>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</si>
  <si>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</si>
  <si>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</si>
  <si>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</si>
  <si>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</si>
  <si>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</si>
  <si>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</si>
  <si>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</si>
  <si>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</si>
  <si>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</si>
  <si>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</si>
  <si>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</si>
  <si>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</si>
  <si>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</si>
  <si>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</si>
  <si>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</si>
  <si>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</si>
  <si>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</si>
  <si>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</si>
  <si>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</si>
  <si>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</si>
  <si>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</si>
  <si>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</si>
  <si>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</si>
  <si>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</si>
  <si>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</si>
  <si>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</si>
  <si>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</si>
  <si>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</si>
  <si>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</si>
  <si>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</si>
  <si>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</si>
  <si>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</si>
  <si>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</si>
  <si>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</si>
  <si>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</si>
  <si>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</si>
  <si>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</si>
  <si>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</si>
  <si>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</si>
  <si>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</si>
  <si>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</si>
  <si>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</si>
  <si>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</si>
  <si>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</si>
  <si>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</si>
  <si>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</si>
  <si>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</si>
  <si>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</si>
  <si>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</si>
  <si>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</si>
  <si>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</si>
  <si>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</si>
  <si>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</si>
  <si>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</si>
  <si>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</si>
  <si>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</si>
  <si>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</si>
  <si>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</si>
  <si>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</si>
  <si>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</si>
  <si>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</si>
  <si>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</si>
  <si>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</si>
  <si>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</si>
  <si>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</si>
  <si>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</si>
  <si>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</si>
  <si>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</si>
  <si>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</si>
  <si>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</si>
  <si>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</si>
  <si>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</si>
  <si>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</si>
  <si>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</si>
  <si>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</si>
  <si>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</si>
  <si>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</si>
  <si>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</si>
  <si>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</si>
  <si>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</si>
  <si>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</si>
  <si>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</si>
  <si>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</si>
  <si>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</si>
  <si>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</si>
  <si>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</si>
  <si>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</si>
  <si>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</si>
  <si>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</si>
  <si>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</si>
  <si>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</si>
  <si>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</si>
  <si>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</si>
  <si>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</si>
  <si>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</si>
  <si>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</si>
  <si>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</si>
  <si>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</si>
  <si>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</si>
  <si>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</si>
  <si>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</si>
  <si>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</si>
  <si>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</si>
  <si>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</si>
  <si>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</si>
  <si>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</si>
  <si>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</si>
  <si>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</si>
  <si>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</si>
  <si>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</si>
  <si>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</si>
  <si>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</si>
  <si>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</si>
  <si>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</si>
  <si>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</si>
  <si>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</si>
  <si>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</si>
  <si>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</si>
  <si>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</si>
  <si>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</si>
  <si>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</si>
  <si>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</si>
  <si>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</si>
  <si>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</si>
  <si>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</si>
  <si>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</si>
  <si>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</si>
  <si>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</si>
  <si>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</si>
  <si>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</si>
  <si>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</si>
  <si>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</si>
  <si>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</si>
  <si>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</si>
  <si>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</si>
  <si>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</si>
  <si>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</si>
  <si>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</si>
  <si>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</si>
  <si>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</si>
  <si>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</si>
  <si>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</si>
  <si>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</si>
  <si>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</si>
  <si>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</si>
  <si>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</si>
  <si>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</si>
  <si>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</si>
  <si>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</si>
  <si>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</si>
  <si>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</si>
  <si>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</si>
  <si>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</si>
  <si>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</si>
  <si>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</si>
  <si>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</si>
  <si>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</si>
  <si>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</si>
  <si>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</si>
  <si>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</si>
  <si>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</si>
  <si>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</si>
  <si>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</si>
  <si>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</si>
  <si>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</si>
  <si>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</si>
  <si>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</si>
  <si>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</si>
  <si>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</si>
  <si>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</si>
  <si>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</si>
  <si>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</si>
  <si>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</si>
  <si>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</si>
  <si>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</si>
  <si>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</si>
  <si>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</si>
  <si>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</si>
  <si>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</si>
  <si>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</si>
  <si>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</si>
  <si>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</si>
  <si>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</si>
  <si>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</si>
  <si>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</si>
  <si>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</si>
  <si>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</si>
  <si>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</si>
  <si>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</si>
  <si>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</si>
  <si>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</si>
  <si>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</si>
  <si>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</si>
  <si>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</si>
  <si>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</si>
  <si>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</si>
  <si>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</si>
  <si>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</si>
  <si>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</si>
  <si>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</si>
  <si>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</si>
  <si>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</si>
  <si>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</si>
  <si>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</si>
  <si>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</si>
  <si>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</si>
  <si>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</si>
  <si>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</si>
  <si>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</si>
  <si>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</si>
  <si>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</si>
  <si>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</si>
  <si>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</si>
  <si>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</si>
  <si>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</si>
  <si>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</si>
  <si>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</si>
  <si>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</si>
  <si>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</si>
  <si>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</si>
  <si>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</si>
  <si>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</si>
  <si>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</si>
  <si>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</si>
  <si>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</si>
  <si>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</si>
  <si>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</si>
  <si>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</si>
  <si>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</si>
  <si>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</si>
  <si>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</si>
  <si>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</si>
  <si>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</si>
  <si>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</si>
  <si>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</si>
  <si>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</si>
  <si>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</si>
  <si>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</si>
  <si>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</si>
  <si>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</si>
  <si>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</si>
  <si>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</si>
  <si>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</si>
  <si>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</si>
  <si>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</si>
  <si>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</si>
  <si>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</si>
  <si>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</si>
  <si>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</si>
  <si>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</si>
  <si>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</si>
  <si>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</si>
  <si>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</si>
  <si>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</si>
  <si>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</si>
  <si>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</si>
  <si>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</si>
  <si>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</si>
  <si>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</si>
  <si>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</si>
  <si>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</si>
  <si>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</si>
  <si>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</si>
  <si>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</si>
  <si>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</si>
  <si>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</si>
  <si>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</si>
  <si>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</si>
  <si>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</si>
  <si>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</si>
  <si>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</si>
  <si>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</si>
  <si>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</si>
  <si>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</si>
  <si>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</si>
  <si>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</si>
  <si>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</si>
  <si>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</si>
  <si>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</si>
  <si>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</si>
  <si>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</si>
  <si>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</si>
  <si>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</si>
  <si>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</si>
  <si>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</si>
  <si>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</si>
  <si>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</si>
  <si>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</si>
  <si>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</si>
  <si>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</si>
  <si>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</si>
  <si>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</si>
  <si>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</si>
  <si>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</si>
  <si>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</si>
  <si>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</si>
  <si>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</si>
  <si>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</si>
  <si>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</si>
  <si>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</si>
  <si>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</si>
  <si>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</si>
  <si>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</si>
  <si>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</si>
  <si>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</si>
  <si>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</si>
  <si>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</si>
  <si>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</si>
  <si>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</si>
  <si>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</si>
  <si>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</si>
  <si>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</si>
  <si>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</si>
  <si>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</si>
  <si>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</si>
  <si>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</si>
  <si>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</si>
  <si>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</si>
  <si>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</si>
  <si>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</si>
  <si>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</si>
  <si>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</si>
  <si>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</si>
  <si>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</si>
  <si>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</si>
  <si>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</si>
  <si>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</si>
  <si>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</si>
  <si>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</si>
  <si>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</si>
  <si>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</si>
  <si>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</si>
  <si>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</si>
  <si>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</si>
  <si>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</si>
  <si>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</si>
  <si>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</si>
  <si>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</si>
  <si>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</si>
  <si>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</si>
  <si>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</si>
  <si>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</si>
  <si>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</si>
  <si>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</si>
  <si>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</si>
  <si>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</si>
  <si>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</si>
  <si>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</si>
  <si>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</si>
  <si>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</si>
  <si>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</si>
  <si>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</si>
  <si>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</si>
  <si>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</si>
  <si>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</si>
  <si>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</si>
  <si>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</si>
  <si>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</si>
  <si>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</si>
  <si>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</si>
  <si>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</si>
  <si>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</si>
  <si>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</si>
  <si>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</si>
  <si>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</si>
  <si>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</si>
  <si>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</si>
  <si>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</si>
  <si>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</si>
  <si>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</si>
  <si>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</si>
  <si>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</si>
  <si>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</si>
  <si>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</si>
  <si>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</si>
  <si>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</si>
  <si>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</si>
  <si>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</si>
  <si>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</si>
  <si>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</si>
  <si>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</si>
  <si>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</si>
  <si>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</si>
  <si>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</si>
  <si>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</si>
  <si>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</si>
  <si>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</si>
  <si>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</si>
  <si>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</si>
  <si>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</si>
  <si>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</si>
  <si>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</si>
  <si>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</si>
  <si>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</si>
  <si>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</si>
  <si>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</si>
  <si>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</si>
  <si>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</si>
  <si>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</si>
  <si>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</si>
  <si>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</si>
  <si>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</si>
  <si>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</si>
  <si>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</si>
  <si>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</si>
  <si>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</si>
  <si>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</si>
  <si>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</si>
  <si>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</si>
  <si>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</si>
  <si>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</si>
  <si>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</si>
  <si>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</si>
  <si>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</si>
  <si>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</si>
  <si>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</si>
  <si>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</si>
  <si>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</si>
  <si>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</si>
  <si>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</si>
  <si>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</si>
  <si>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</si>
  <si>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</si>
  <si>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</si>
  <si>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</si>
  <si>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</si>
  <si>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</si>
  <si>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</si>
  <si>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</si>
  <si>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</si>
  <si>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</si>
  <si>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</si>
  <si>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</si>
  <si>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</si>
  <si>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</si>
  <si>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</si>
  <si>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</si>
  <si>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</si>
  <si>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</si>
  <si>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</si>
  <si>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</si>
  <si>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</si>
  <si>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</si>
  <si>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</si>
  <si>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</si>
  <si>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</si>
  <si>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</si>
  <si>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</si>
  <si>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</si>
  <si>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</si>
  <si>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</si>
  <si>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</si>
  <si>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</si>
  <si>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</si>
  <si>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</si>
  <si>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</si>
  <si>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</si>
  <si>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</si>
  <si>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</si>
  <si>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</si>
  <si>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</si>
  <si>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</si>
  <si>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</si>
  <si>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</si>
  <si>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</si>
  <si>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</si>
  <si>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</si>
  <si>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</si>
  <si>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</si>
  <si>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</si>
  <si>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</si>
  <si>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</si>
  <si>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</si>
  <si>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</si>
  <si>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</si>
  <si>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</si>
  <si>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</si>
  <si>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</si>
  <si>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</si>
  <si>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</si>
  <si>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</si>
  <si>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</si>
  <si>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</si>
  <si>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</si>
  <si>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</si>
  <si>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</si>
  <si>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</si>
  <si>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</si>
  <si>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</si>
  <si>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</si>
  <si>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</si>
  <si>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</si>
  <si>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</si>
  <si>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</si>
  <si>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</si>
  <si>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</si>
  <si>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</si>
  <si>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</si>
  <si>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</si>
  <si>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</si>
  <si>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</si>
  <si>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</si>
  <si>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</si>
  <si>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</si>
  <si>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</si>
  <si>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</si>
  <si>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</si>
  <si>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</si>
  <si>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</si>
  <si>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</si>
  <si>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</si>
  <si>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</si>
  <si>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</si>
  <si>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</si>
  <si>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</si>
  <si>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</si>
  <si>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</si>
  <si>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</si>
  <si>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</si>
  <si>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</si>
  <si>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</si>
  <si>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</si>
  <si>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</si>
  <si>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</si>
  <si>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</si>
  <si>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</si>
  <si>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</si>
  <si>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</si>
  <si>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</si>
  <si>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</si>
  <si>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</si>
  <si>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</si>
  <si>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</si>
  <si>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</si>
  <si>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</si>
  <si>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</si>
  <si>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</si>
  <si>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</si>
  <si>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</si>
  <si>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</si>
  <si>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</si>
  <si>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</si>
  <si>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</si>
  <si>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</si>
  <si>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</si>
  <si>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</si>
  <si>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</si>
  <si>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</si>
  <si>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</si>
  <si>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</si>
  <si>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</si>
  <si>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</si>
  <si>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</si>
  <si>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</si>
  <si>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</si>
  <si>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</si>
  <si>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</si>
  <si>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</si>
  <si>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</si>
  <si>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</si>
  <si>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</si>
  <si>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</si>
  <si>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</si>
  <si>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</si>
  <si>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</si>
  <si>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</si>
  <si>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</si>
  <si>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</si>
  <si>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</si>
  <si>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</si>
  <si>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</si>
  <si>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</si>
  <si>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</si>
  <si>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</si>
  <si>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</si>
  <si>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</si>
  <si>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</si>
  <si>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</si>
  <si>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</si>
  <si>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</si>
  <si>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</si>
  <si>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</si>
  <si>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</si>
  <si>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</si>
  <si>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</si>
  <si>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</si>
  <si>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</si>
  <si>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</si>
  <si>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</si>
  <si>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</si>
  <si>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</si>
  <si>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</si>
  <si>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</si>
  <si>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</si>
  <si>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</si>
  <si>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</si>
  <si>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</si>
  <si>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</si>
  <si>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</si>
  <si>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</si>
  <si>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</si>
  <si>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</si>
  <si>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</si>
  <si>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</si>
  <si>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</si>
  <si>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</si>
  <si>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</si>
  <si>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</si>
  <si>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</si>
  <si>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</si>
  <si>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</si>
  <si>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</si>
  <si>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</si>
  <si>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</si>
  <si>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</si>
  <si>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</si>
  <si>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</si>
  <si>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</si>
  <si>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</si>
  <si>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</si>
  <si>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</si>
  <si>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</si>
  <si>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</si>
  <si>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</si>
  <si>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</si>
  <si>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</si>
  <si>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</si>
  <si>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</si>
  <si>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</si>
  <si>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</si>
  <si>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</si>
  <si>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</si>
  <si>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</si>
  <si>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</si>
  <si>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</si>
  <si>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</si>
  <si>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</si>
  <si>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</si>
  <si>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</si>
  <si>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</si>
  <si>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</si>
  <si>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</si>
  <si>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</si>
  <si>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</si>
  <si>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</si>
  <si>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</si>
  <si>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</si>
  <si>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</si>
  <si>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</si>
  <si>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</si>
  <si>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</si>
  <si>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</si>
  <si>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</si>
  <si>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</si>
  <si>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</si>
  <si>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</si>
  <si>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</si>
  <si>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</si>
  <si>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</si>
  <si>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</si>
  <si>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</si>
  <si>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</si>
  <si>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</si>
  <si>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</si>
  <si>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</si>
  <si>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</si>
  <si>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</si>
  <si>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</si>
  <si>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</si>
  <si>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</si>
  <si>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</si>
  <si>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</si>
  <si>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</si>
  <si>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</si>
  <si>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</si>
  <si>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</si>
  <si>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</si>
  <si>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</si>
  <si>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</si>
  <si>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</si>
  <si>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</si>
  <si>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</si>
  <si>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</si>
  <si>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</si>
  <si>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</si>
  <si>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</si>
  <si>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</si>
  <si>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</si>
  <si>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</si>
  <si>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</si>
  <si>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</si>
  <si>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</si>
  <si>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</si>
  <si>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</si>
  <si>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</si>
  <si>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</si>
  <si>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</si>
  <si>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</si>
  <si>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</si>
  <si>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</si>
  <si>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</si>
  <si>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</si>
  <si>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</si>
  <si>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</si>
  <si>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</si>
  <si>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</si>
  <si>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</si>
  <si>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</si>
  <si>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</si>
  <si>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</si>
  <si>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</si>
  <si>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</si>
  <si>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</si>
  <si>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</si>
  <si>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</si>
  <si>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</si>
  <si>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</si>
  <si>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</si>
  <si>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</si>
  <si>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</si>
  <si>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</si>
  <si>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</si>
  <si>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</si>
  <si>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</si>
  <si>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</si>
  <si>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</si>
  <si>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</si>
  <si>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</si>
  <si>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</si>
  <si>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</si>
  <si>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</si>
  <si>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</si>
  <si>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</si>
  <si>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</si>
  <si>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</si>
  <si>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</si>
  <si>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</si>
  <si>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</si>
  <si>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</si>
  <si>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</si>
  <si>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</si>
  <si>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</si>
  <si>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</si>
  <si>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</si>
  <si>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</si>
  <si>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</si>
  <si>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</si>
  <si>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</si>
  <si>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</si>
  <si>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</si>
  <si>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</si>
  <si>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</si>
  <si>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</si>
  <si>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</si>
  <si>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</si>
  <si>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</si>
  <si>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</si>
  <si>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</si>
  <si>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</si>
  <si>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</si>
  <si>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</si>
  <si>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</si>
  <si>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</si>
  <si>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</si>
  <si>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</si>
  <si>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</si>
  <si>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</si>
  <si>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</si>
  <si>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</si>
  <si>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</si>
  <si>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</si>
  <si>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</si>
  <si>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</si>
  <si>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</si>
  <si>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</si>
  <si>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</si>
  <si>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</si>
  <si>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</si>
  <si>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</si>
  <si>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</si>
  <si>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</si>
  <si>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</si>
  <si>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</si>
  <si>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</si>
  <si>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</si>
  <si>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</si>
  <si>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</si>
  <si>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</si>
  <si>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</si>
  <si>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</si>
  <si>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</si>
  <si>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</si>
  <si>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</si>
  <si>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</si>
  <si>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</si>
  <si>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</si>
  <si>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</si>
  <si>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</si>
  <si>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</si>
  <si>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</si>
  <si>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</si>
  <si>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</si>
  <si>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</si>
  <si>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</si>
  <si>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</si>
  <si>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</si>
  <si>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</si>
  <si>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</si>
  <si>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</si>
  <si>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</si>
  <si>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</si>
  <si>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</si>
  <si>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</si>
  <si>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</si>
  <si>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</si>
  <si>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</si>
  <si>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</si>
  <si>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</si>
  <si>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</si>
  <si>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</si>
  <si>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</si>
  <si>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</si>
  <si>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</si>
  <si>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</si>
  <si>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</si>
  <si>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</si>
  <si>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</si>
  <si>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</si>
  <si>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</si>
  <si>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</si>
  <si>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</si>
  <si>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</si>
  <si>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</si>
  <si>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</si>
  <si>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</si>
  <si>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</si>
  <si>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</si>
  <si>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</si>
  <si>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</si>
  <si>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</si>
  <si>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</si>
  <si>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</si>
  <si>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</si>
  <si>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</si>
  <si>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</si>
  <si>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</si>
  <si>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</si>
  <si>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</si>
  <si>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</si>
  <si>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</si>
  <si>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</si>
  <si>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</si>
  <si>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</si>
  <si>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</si>
  <si>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</si>
  <si>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</si>
  <si>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</si>
  <si>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</si>
  <si>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</si>
  <si>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</si>
  <si>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</si>
  <si>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</si>
  <si>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</si>
  <si>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</si>
  <si>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</si>
  <si>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</si>
  <si>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</si>
  <si>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</si>
  <si>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</si>
  <si>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</si>
  <si>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</si>
  <si>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</si>
  <si>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</si>
  <si>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</si>
  <si>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</si>
  <si>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</si>
  <si>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</si>
  <si>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</si>
  <si>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</si>
  <si>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</si>
  <si>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</si>
  <si>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</si>
  <si>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</si>
  <si>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</si>
  <si>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</si>
  <si>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</si>
  <si>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</si>
  <si>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</si>
  <si>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</si>
  <si>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</si>
  <si>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</si>
  <si>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</si>
  <si>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</si>
  <si>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</si>
  <si>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</si>
  <si>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</si>
  <si>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</si>
  <si>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</si>
  <si>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</si>
  <si>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</si>
  <si>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</si>
  <si>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</si>
  <si>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</si>
  <si>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</si>
  <si>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</si>
  <si>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</si>
  <si>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</si>
  <si>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</si>
  <si>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</si>
  <si>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</si>
  <si>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</si>
  <si>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</si>
  <si>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</si>
  <si>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</si>
  <si>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</si>
  <si>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</si>
  <si>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</si>
  <si>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</si>
  <si>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</si>
  <si>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</si>
  <si>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</si>
  <si>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</si>
  <si>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</si>
  <si>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</si>
  <si>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</si>
  <si>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</si>
  <si>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</si>
  <si>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</si>
  <si>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</si>
  <si>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</si>
  <si>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</si>
  <si>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</si>
  <si>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</si>
  <si>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</si>
  <si>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</si>
  <si>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</si>
  <si>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</si>
  <si>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</si>
  <si>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</si>
  <si>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</si>
  <si>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</si>
  <si>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</si>
  <si>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</si>
  <si>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</si>
  <si>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</si>
  <si>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</si>
  <si>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</si>
  <si>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</si>
  <si>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</si>
  <si>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</si>
  <si>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</si>
  <si>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</si>
  <si>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</si>
  <si>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</si>
  <si>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</si>
  <si>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</si>
  <si>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</si>
  <si>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</si>
  <si>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</si>
  <si>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</si>
  <si>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</si>
  <si>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</si>
  <si>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</si>
  <si>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</si>
  <si>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</si>
  <si>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</si>
  <si>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</si>
  <si>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</si>
  <si>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</si>
  <si>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</si>
  <si>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</si>
  <si>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</si>
  <si>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</si>
  <si>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</si>
  <si>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</si>
  <si>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</si>
  <si>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</si>
  <si>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</si>
  <si>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</si>
  <si>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</si>
  <si>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</si>
  <si>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</si>
  <si>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</si>
  <si>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</si>
  <si>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</si>
  <si>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</si>
  <si>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</si>
  <si>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</si>
  <si>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</si>
  <si>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</si>
  <si>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</si>
  <si>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</si>
  <si>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</si>
  <si>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</si>
  <si>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</si>
  <si>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</si>
  <si>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</si>
  <si>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</si>
  <si>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</si>
  <si>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</si>
  <si>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</si>
  <si>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</si>
  <si>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</si>
  <si>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</si>
  <si>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</si>
  <si>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</si>
  <si>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</si>
  <si>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</si>
  <si>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</si>
  <si>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</si>
  <si>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</si>
  <si>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</si>
  <si>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</si>
  <si>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</si>
  <si>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</si>
  <si>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</si>
  <si>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</si>
  <si>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</si>
  <si>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</si>
  <si>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</si>
  <si>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</si>
  <si>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</si>
  <si>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</si>
  <si>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</si>
  <si>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</si>
  <si>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</si>
  <si>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</si>
  <si>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</si>
  <si>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</si>
  <si>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</si>
  <si>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</si>
  <si>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</si>
  <si>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</si>
  <si>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</si>
  <si>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</si>
  <si>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</si>
  <si>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</si>
  <si>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</si>
  <si>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</si>
  <si>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</si>
  <si>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</si>
  <si>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</si>
  <si>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</si>
  <si>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</si>
  <si>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</si>
  <si>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</si>
  <si>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</si>
  <si>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</si>
  <si>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</si>
  <si>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</si>
  <si>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</si>
  <si>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</si>
  <si>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</si>
  <si>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</si>
  <si>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</si>
  <si>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</si>
  <si>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</si>
  <si>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</si>
  <si>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</si>
  <si>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</si>
  <si>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</si>
  <si>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</si>
  <si>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</si>
  <si>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</si>
  <si>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</si>
  <si>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</si>
  <si>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</si>
  <si>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</si>
  <si>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</si>
  <si>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</si>
  <si>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</si>
  <si>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</si>
  <si>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</si>
  <si>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</si>
  <si>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</si>
  <si>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</si>
  <si>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</si>
  <si>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</si>
  <si>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</si>
  <si>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</si>
  <si>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</si>
  <si>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</si>
  <si>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</si>
  <si>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</si>
  <si>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</si>
  <si>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</si>
  <si>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</si>
  <si>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</si>
  <si>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</si>
  <si>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</si>
  <si>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</si>
  <si>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</si>
  <si>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</si>
  <si>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</si>
  <si>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</si>
  <si>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</si>
  <si>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</si>
  <si>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</si>
  <si>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</si>
  <si>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</si>
  <si>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</si>
  <si>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</si>
  <si>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</si>
  <si>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</si>
  <si>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</si>
  <si>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</si>
  <si>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</si>
  <si>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</si>
  <si>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</si>
  <si>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</si>
  <si>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</si>
  <si>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</si>
  <si>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</si>
  <si>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</si>
  <si>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</si>
  <si>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</si>
  <si>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</si>
  <si>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</si>
  <si>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</si>
  <si>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</si>
  <si>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</si>
  <si>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</si>
  <si>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</si>
  <si>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</si>
  <si>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</si>
  <si>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</si>
  <si>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</si>
  <si>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</si>
  <si>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</si>
  <si>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</si>
  <si>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</si>
  <si>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</si>
  <si>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</si>
  <si>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</si>
  <si>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</si>
  <si>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</si>
  <si>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</si>
  <si>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</si>
  <si>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</si>
  <si>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</si>
  <si>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</si>
  <si>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</si>
  <si>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</si>
  <si>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</si>
  <si>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</si>
  <si>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</si>
  <si>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</si>
  <si>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</si>
  <si>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</si>
  <si>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</si>
  <si>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</si>
  <si>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</si>
  <si>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</si>
  <si>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</si>
  <si>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</si>
  <si>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</si>
  <si>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</si>
  <si>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</si>
  <si>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</si>
  <si>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</si>
  <si>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</si>
  <si>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</si>
  <si>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</si>
  <si>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</si>
  <si>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</si>
  <si>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</si>
  <si>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</si>
  <si>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</si>
  <si>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</si>
  <si>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</si>
  <si>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</si>
  <si>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</si>
  <si>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</si>
  <si>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</si>
  <si>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</si>
  <si>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</si>
  <si>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</si>
  <si>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</si>
  <si>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</si>
  <si>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</si>
  <si>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</si>
  <si>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</si>
  <si>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</si>
  <si>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</si>
  <si>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</si>
  <si>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</si>
  <si>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</si>
  <si>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</si>
  <si>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</si>
  <si>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</si>
  <si>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</si>
  <si>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</si>
  <si>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</si>
  <si>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</si>
  <si>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</si>
  <si>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</si>
  <si>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</si>
  <si>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</si>
  <si>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</si>
  <si>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</si>
  <si>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</si>
  <si>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</si>
  <si>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</si>
  <si>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</si>
  <si>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</si>
  <si>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</si>
  <si>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</si>
  <si>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</si>
  <si>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</si>
  <si>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</si>
  <si>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</si>
  <si>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</si>
  <si>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</si>
  <si>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</si>
  <si>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</si>
  <si>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</si>
  <si>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</si>
  <si>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</si>
  <si>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</si>
  <si>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</si>
  <si>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</si>
  <si>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</si>
  <si>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</si>
  <si>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</si>
  <si>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</si>
  <si>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</si>
  <si>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</si>
  <si>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</si>
  <si>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</si>
  <si>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</si>
  <si>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</si>
  <si>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</si>
  <si>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</si>
  <si>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</si>
  <si>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</si>
  <si>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</si>
  <si>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</si>
  <si>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</si>
  <si>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</si>
  <si>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</si>
  <si>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</si>
  <si>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</si>
  <si>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</si>
  <si>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</si>
  <si>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</si>
  <si>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</si>
  <si>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</si>
  <si>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</si>
  <si>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</si>
  <si>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</si>
  <si>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</si>
  <si>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</si>
  <si>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</si>
  <si>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</si>
  <si>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</si>
  <si>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</si>
  <si>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</si>
  <si>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</si>
  <si>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</si>
  <si>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</si>
  <si>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</si>
  <si>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</si>
  <si>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</si>
  <si>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</si>
  <si>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</si>
  <si>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</si>
  <si>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</si>
  <si>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</si>
  <si>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</si>
  <si>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</si>
  <si>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</si>
  <si>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</si>
  <si>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</si>
  <si>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</si>
  <si>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</si>
  <si>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</si>
  <si>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</si>
  <si>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</si>
  <si>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</si>
  <si>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</si>
  <si>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</si>
  <si>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</si>
  <si>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</si>
  <si>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</si>
  <si>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</si>
  <si>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</si>
  <si>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</si>
  <si>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</si>
  <si>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</si>
  <si>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</si>
  <si>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</si>
  <si>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</si>
  <si>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</si>
  <si>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</si>
  <si>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</si>
  <si>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</si>
  <si>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</si>
  <si>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</si>
  <si>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</si>
  <si>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</si>
  <si>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</si>
  <si>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</si>
  <si>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</si>
  <si>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</si>
  <si>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</si>
  <si>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</si>
  <si>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</si>
  <si>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</si>
  <si>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</si>
  <si>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</si>
  <si>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</si>
  <si>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</si>
  <si>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</si>
  <si>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</si>
  <si>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</si>
  <si>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</si>
  <si>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</si>
  <si>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</si>
  <si>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</si>
  <si>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</si>
  <si>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</si>
  <si>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</si>
  <si>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</si>
  <si>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</si>
  <si>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</si>
  <si>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</si>
  <si>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</si>
  <si>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</si>
  <si>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</si>
  <si>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</si>
  <si>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</si>
  <si>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</si>
  <si>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</si>
  <si>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</si>
  <si>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</si>
  <si>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</si>
  <si>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</si>
  <si>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</si>
  <si>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</si>
  <si>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</si>
  <si>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</si>
  <si>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</si>
  <si>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</si>
  <si>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</si>
  <si>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</si>
  <si>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</si>
  <si>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</si>
  <si>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</si>
  <si>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</si>
  <si>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</si>
  <si>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</si>
  <si>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</si>
  <si>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</si>
  <si>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</si>
  <si>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</si>
  <si>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</si>
  <si>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</si>
  <si>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</si>
  <si>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</si>
  <si>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</si>
  <si>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</si>
  <si>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</si>
  <si>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</si>
  <si>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</si>
  <si>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</si>
  <si>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</si>
  <si>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</si>
  <si>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</si>
  <si>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</si>
  <si>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</si>
  <si>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</si>
  <si>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</si>
  <si>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</si>
  <si>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</si>
  <si>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</si>
  <si>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</si>
  <si>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</si>
  <si>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</si>
  <si>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</si>
  <si>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</si>
  <si>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</si>
  <si>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</si>
  <si>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</si>
  <si>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</si>
  <si>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</si>
  <si>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</si>
  <si>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</si>
  <si>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</si>
  <si>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</si>
  <si>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</si>
  <si>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</si>
  <si>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</si>
  <si>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</si>
  <si>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</si>
  <si>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</si>
  <si>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</si>
  <si>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</si>
  <si>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</si>
  <si>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</si>
  <si>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</si>
  <si>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</si>
  <si>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</si>
  <si>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</si>
  <si>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</si>
  <si>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</si>
  <si>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</si>
  <si>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</si>
  <si>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</si>
  <si>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</si>
  <si>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</si>
  <si>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</si>
  <si>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</si>
  <si>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</si>
  <si>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</si>
  <si>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</si>
  <si>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</si>
  <si>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</si>
  <si>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</si>
  <si>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</si>
  <si>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</si>
  <si>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</si>
  <si>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</si>
  <si>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</si>
  <si>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</si>
  <si>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</si>
  <si>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</si>
  <si>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</si>
  <si>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</si>
  <si>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</si>
  <si>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</si>
  <si>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</si>
  <si>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</si>
  <si>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</si>
  <si>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</si>
  <si>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</si>
  <si>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</si>
  <si>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</si>
  <si>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</si>
  <si>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</si>
  <si>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</si>
  <si>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</si>
  <si>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</si>
  <si>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</si>
  <si>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</si>
  <si>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</si>
  <si>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</si>
  <si>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</si>
  <si>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</si>
  <si>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</si>
  <si>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</si>
  <si>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</si>
  <si>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</si>
  <si>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</si>
  <si>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</si>
  <si>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</si>
  <si>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</si>
  <si>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</si>
  <si>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</si>
  <si>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</si>
  <si>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</si>
  <si>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</si>
  <si>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</si>
  <si>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</si>
  <si>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</si>
  <si>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</si>
  <si>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</si>
  <si>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</si>
  <si>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</si>
  <si>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</si>
  <si>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</si>
  <si>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</si>
  <si>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</si>
  <si>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</si>
  <si>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</si>
  <si>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</si>
  <si>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</si>
  <si>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</si>
  <si>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</si>
  <si>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</si>
  <si>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</si>
  <si>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</si>
  <si>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</si>
  <si>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</si>
  <si>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</si>
  <si>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</si>
  <si>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</si>
  <si>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</si>
  <si>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</si>
  <si>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</si>
  <si>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</si>
  <si>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</si>
  <si>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</si>
  <si>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</si>
  <si>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</si>
  <si>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</si>
  <si>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</si>
  <si>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</si>
  <si>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</si>
  <si>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</si>
  <si>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</si>
  <si>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</si>
  <si>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</si>
  <si>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</si>
  <si>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</si>
  <si>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</si>
  <si>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</si>
  <si>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</si>
  <si>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</si>
  <si>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</si>
  <si>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</si>
  <si>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</si>
  <si>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</si>
  <si>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</si>
  <si>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</si>
  <si>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</si>
  <si>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</si>
  <si>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</si>
  <si>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</si>
  <si>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</si>
  <si>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</si>
  <si>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</si>
  <si>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</si>
  <si>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</si>
  <si>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</si>
  <si>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</si>
  <si>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</si>
  <si>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</si>
  <si>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</si>
  <si>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</si>
  <si>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</si>
  <si>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</si>
  <si>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</si>
  <si>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</si>
  <si>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</si>
  <si>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</si>
  <si>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</si>
  <si>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</si>
  <si>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</si>
  <si>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</si>
  <si>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</si>
  <si>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</si>
  <si>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</si>
  <si>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</si>
  <si>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</si>
  <si>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</si>
  <si>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</si>
  <si>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</si>
  <si>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</si>
  <si>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</si>
  <si>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</si>
  <si>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</si>
  <si>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</si>
  <si>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</si>
  <si>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</si>
  <si>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</si>
  <si>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</si>
  <si>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</si>
  <si>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</si>
  <si>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</si>
  <si>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</si>
  <si>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</si>
  <si>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</si>
  <si>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</si>
  <si>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</si>
  <si>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</si>
  <si>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</si>
  <si>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</si>
  <si>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</si>
  <si>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</si>
  <si>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</si>
  <si>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</si>
  <si>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</si>
  <si>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</si>
  <si>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</si>
  <si>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</si>
  <si>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</si>
  <si>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</si>
  <si>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</si>
  <si>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</si>
  <si>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</si>
  <si>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</si>
  <si>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</si>
  <si>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</si>
  <si>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</si>
  <si>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</si>
  <si>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</si>
  <si>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</si>
  <si>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</si>
  <si>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</si>
  <si>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</si>
  <si>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</si>
  <si>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</si>
  <si>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</si>
  <si>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</si>
  <si>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</si>
  <si>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</si>
  <si>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</si>
  <si>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</si>
  <si>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</si>
  <si>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</si>
  <si>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</si>
  <si>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</si>
  <si>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</si>
  <si>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</si>
  <si>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</si>
  <si>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</si>
  <si>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</si>
  <si>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</si>
  <si>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</si>
  <si>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</si>
  <si>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</si>
  <si>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</si>
  <si>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</si>
  <si>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</si>
  <si>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</si>
  <si>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</si>
  <si>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</si>
  <si>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</si>
  <si>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</si>
  <si>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</si>
  <si>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</si>
  <si>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</si>
  <si>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</si>
  <si>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</si>
  <si>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</si>
  <si>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</si>
  <si>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</si>
  <si>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</si>
  <si>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</si>
  <si>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</si>
  <si>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</si>
  <si>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</si>
  <si>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</si>
  <si>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</si>
  <si>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</si>
  <si>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</si>
  <si>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</si>
  <si>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</si>
  <si>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</si>
  <si>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</si>
  <si>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</si>
  <si>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</si>
  <si>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</si>
  <si>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</si>
  <si>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</si>
  <si>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</si>
  <si>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</si>
  <si>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</si>
  <si>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</si>
  <si>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</si>
  <si>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</si>
  <si>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</si>
  <si>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</si>
  <si>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</si>
  <si>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</si>
  <si>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</si>
  <si>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</si>
  <si>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</si>
  <si>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</si>
  <si>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</si>
  <si>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</si>
  <si>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</si>
  <si>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</si>
  <si>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</si>
  <si>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</si>
  <si>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</si>
  <si>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</si>
  <si>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</si>
  <si>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</si>
  <si>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</si>
  <si>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</si>
  <si>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</si>
  <si>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</si>
  <si>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</si>
  <si>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</si>
  <si>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</si>
  <si>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</si>
  <si>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</si>
  <si>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</si>
  <si>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</si>
  <si>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</si>
  <si>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</si>
  <si>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</si>
  <si>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</si>
  <si>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</si>
  <si>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</si>
  <si>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</si>
  <si>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</si>
  <si>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</si>
  <si>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</si>
  <si>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</si>
  <si>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</si>
  <si>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</si>
  <si>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</si>
  <si>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</si>
  <si>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</si>
  <si>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</si>
  <si>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</si>
  <si>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</si>
  <si>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</si>
  <si>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</si>
  <si>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</si>
  <si>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</si>
  <si>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</si>
  <si>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</si>
  <si>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</si>
  <si>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</si>
  <si>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</si>
  <si>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</si>
  <si>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</si>
  <si>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</si>
  <si>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</si>
  <si>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</si>
  <si>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</si>
  <si>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</si>
  <si>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</si>
  <si>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</si>
  <si>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</si>
  <si>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</si>
  <si>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</si>
  <si>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</si>
  <si>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</si>
  <si>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</si>
  <si>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</si>
  <si>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</si>
  <si>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</si>
  <si>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</si>
  <si>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</si>
  <si>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</si>
  <si>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</si>
  <si>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</si>
  <si>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</si>
  <si>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</si>
  <si>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</si>
  <si>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</si>
  <si>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</si>
  <si>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</si>
  <si>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</si>
  <si>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</si>
  <si>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</si>
  <si>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</si>
  <si>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</si>
  <si>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</si>
  <si>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</si>
  <si>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</si>
  <si>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</si>
  <si>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</si>
  <si>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</si>
  <si>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</si>
  <si>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</si>
  <si>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</si>
  <si>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</si>
  <si>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</si>
  <si>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</si>
  <si>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</si>
  <si>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</si>
  <si>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</si>
  <si>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</si>
  <si>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</si>
  <si>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</si>
  <si>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</si>
  <si>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</si>
  <si>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</si>
  <si>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</si>
  <si>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</si>
  <si>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</si>
  <si>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</si>
  <si>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</si>
  <si>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</si>
  <si>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</si>
  <si>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</si>
  <si>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</si>
  <si>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</si>
  <si>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</si>
  <si>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</si>
  <si>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</si>
  <si>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</si>
  <si>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</si>
  <si>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</si>
  <si>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</si>
  <si>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</si>
  <si>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</si>
  <si>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</si>
  <si>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</si>
  <si>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</si>
  <si>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</si>
  <si>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</si>
  <si>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</si>
  <si>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</si>
  <si>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</si>
  <si>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</si>
  <si>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</si>
  <si>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</si>
  <si>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</si>
  <si>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</si>
  <si>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</si>
  <si>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</si>
  <si>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</si>
  <si>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</si>
  <si>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</si>
  <si>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</si>
  <si>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</si>
  <si>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</si>
  <si>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</si>
  <si>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</si>
  <si>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</si>
  <si>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</si>
  <si>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</si>
  <si>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</si>
  <si>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</si>
  <si>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</si>
  <si>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</si>
  <si>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</si>
  <si>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</si>
  <si>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</si>
  <si>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</si>
  <si>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</si>
  <si>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</si>
  <si>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</si>
  <si>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</si>
  <si>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</si>
  <si>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</si>
  <si>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</si>
  <si>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</si>
  <si>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</si>
  <si>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</si>
  <si>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</si>
  <si>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</si>
  <si>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</si>
  <si>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</si>
  <si>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</si>
  <si>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</si>
  <si>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</si>
  <si>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</si>
  <si>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</si>
  <si>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</si>
  <si>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</si>
  <si>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</si>
  <si>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</si>
  <si>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</si>
  <si>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</si>
  <si>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</si>
  <si>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</si>
  <si>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</si>
  <si>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</si>
  <si>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</si>
  <si>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</si>
  <si>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</si>
  <si>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</si>
  <si>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</si>
  <si>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</si>
  <si>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</si>
  <si>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</si>
  <si>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</si>
  <si>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</si>
  <si>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</si>
  <si>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</si>
  <si>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</si>
  <si>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</si>
  <si>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</si>
  <si>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</si>
  <si>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</si>
  <si>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</si>
  <si>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</si>
  <si>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</si>
  <si>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</si>
  <si>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</si>
  <si>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</si>
  <si>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</si>
  <si>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</si>
  <si>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</si>
  <si>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</si>
  <si>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</si>
  <si>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</si>
  <si>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</si>
  <si>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</si>
  <si>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</si>
  <si>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</si>
  <si>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</si>
  <si>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</si>
  <si>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</si>
  <si>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</si>
  <si>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</si>
  <si>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</si>
  <si>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</si>
  <si>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</si>
  <si>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</si>
  <si>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</si>
  <si>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</si>
  <si>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</si>
  <si>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</si>
  <si>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</si>
  <si>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</si>
  <si>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</si>
  <si>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</si>
  <si>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</si>
  <si>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</si>
  <si>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</si>
  <si>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</si>
  <si>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</si>
  <si>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</si>
  <si>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</si>
  <si>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</si>
  <si>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</si>
  <si>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</si>
  <si>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</si>
  <si>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</si>
  <si>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</si>
  <si>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</si>
  <si>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</si>
  <si>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</si>
  <si>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</si>
  <si>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</si>
  <si>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</si>
  <si>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</si>
  <si>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</si>
  <si>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</si>
  <si>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</si>
  <si>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</si>
  <si>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</si>
  <si>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</si>
  <si>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</si>
  <si>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</si>
  <si>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</si>
  <si>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</si>
  <si>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</si>
  <si>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</si>
  <si>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</si>
  <si>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</si>
  <si>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</si>
  <si>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</si>
  <si>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</si>
  <si>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</si>
  <si>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</si>
  <si>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</si>
  <si>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</si>
  <si>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</si>
  <si>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</si>
  <si>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</si>
  <si>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</si>
  <si>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</si>
  <si>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</si>
  <si>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</si>
  <si>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</si>
  <si>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</si>
  <si>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</si>
  <si>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</si>
  <si>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</si>
  <si>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</si>
  <si>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</si>
  <si>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</si>
  <si>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</si>
  <si>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</si>
  <si>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</si>
  <si>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</si>
  <si>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</si>
  <si>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</si>
  <si>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</si>
  <si>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</si>
  <si>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</si>
  <si>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</si>
  <si>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</si>
  <si>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</si>
  <si>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</si>
  <si>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</si>
  <si>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</si>
  <si>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</si>
  <si>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</si>
  <si>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</si>
  <si>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</si>
  <si>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</si>
  <si>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</si>
  <si>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</si>
  <si>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</si>
  <si>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</si>
  <si>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</si>
  <si>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</si>
  <si>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</si>
  <si>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</si>
  <si>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</si>
  <si>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</si>
  <si>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</si>
  <si>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</si>
  <si>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</si>
  <si>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</si>
  <si>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</si>
  <si>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</si>
  <si>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</si>
  <si>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</si>
  <si>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</si>
  <si>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</si>
  <si>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</si>
  <si>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</si>
  <si>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</si>
  <si>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</si>
  <si>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</si>
  <si>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</si>
  <si>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</si>
  <si>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</si>
  <si>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</si>
  <si>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</si>
  <si>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</si>
  <si>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</si>
  <si>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</si>
  <si>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</si>
  <si>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</si>
  <si>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</si>
  <si>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</si>
  <si>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</si>
  <si>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</si>
  <si>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</si>
  <si>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</si>
  <si>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</si>
  <si>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</si>
  <si>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</si>
  <si>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</si>
  <si>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</si>
  <si>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</si>
  <si>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</si>
  <si>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</si>
  <si>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</si>
  <si>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</si>
  <si>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</si>
  <si>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</si>
  <si>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</si>
  <si>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</si>
  <si>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</si>
  <si>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</si>
  <si>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</si>
  <si>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</si>
  <si>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</si>
  <si>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</si>
  <si>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</si>
  <si>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</si>
  <si>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</si>
  <si>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</si>
  <si>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</si>
  <si>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</si>
  <si>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</si>
  <si>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</si>
  <si>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</si>
  <si>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</si>
  <si>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</si>
  <si>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</si>
  <si>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</si>
  <si>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</si>
  <si>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</si>
  <si>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</si>
  <si>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</si>
  <si>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</si>
  <si>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</si>
  <si>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</si>
  <si>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</si>
  <si>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</si>
  <si>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</si>
  <si>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</si>
  <si>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</si>
  <si>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</si>
  <si>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</si>
  <si>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</si>
  <si>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</si>
  <si>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</si>
  <si>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</si>
  <si>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</si>
  <si>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</si>
  <si>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</si>
  <si>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</si>
  <si>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</si>
  <si>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</si>
  <si>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</si>
  <si>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</si>
  <si>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</si>
  <si>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</si>
  <si>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</si>
  <si>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</si>
  <si>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</si>
  <si>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</si>
  <si>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</si>
  <si>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</si>
  <si>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</si>
  <si>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</si>
  <si>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</si>
  <si>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</si>
  <si>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</si>
  <si>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</si>
  <si>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</si>
  <si>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</si>
  <si>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</si>
  <si>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</si>
  <si>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</si>
  <si>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</si>
  <si>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</si>
  <si>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</si>
  <si>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</si>
  <si>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</si>
  <si>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</si>
  <si>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</si>
  <si>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</si>
  <si>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</si>
  <si>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</si>
  <si>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</si>
  <si>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</si>
  <si>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</si>
  <si>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</si>
  <si>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</si>
  <si>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</si>
  <si>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</si>
  <si>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</si>
  <si>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</si>
  <si>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</si>
  <si>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</si>
  <si>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</si>
  <si>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</si>
  <si>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</si>
  <si>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</si>
  <si>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</si>
  <si>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</si>
  <si>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</si>
  <si>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</si>
  <si>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</si>
  <si>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</si>
  <si>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</si>
  <si>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</si>
  <si>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</si>
  <si>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</si>
  <si>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</si>
  <si>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</si>
  <si>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</si>
  <si>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</si>
  <si>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</si>
  <si>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</si>
  <si>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</si>
  <si>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</si>
  <si>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</si>
  <si>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</si>
  <si>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</si>
  <si>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</si>
  <si>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</si>
  <si>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</si>
  <si>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</si>
  <si>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</si>
  <si>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</si>
  <si>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</si>
  <si>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</si>
  <si>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</si>
  <si>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</si>
  <si>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</si>
  <si>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</si>
  <si>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</si>
  <si>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</si>
  <si>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</si>
  <si>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</si>
  <si>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</si>
  <si>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</si>
  <si>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</si>
  <si>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</si>
  <si>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</si>
  <si>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</si>
  <si>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</si>
  <si>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</si>
  <si>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</si>
  <si>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</si>
  <si>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</si>
  <si>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</si>
  <si>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</si>
  <si>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</si>
  <si>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</si>
  <si>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</si>
  <si>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</si>
  <si>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</si>
  <si>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</si>
  <si>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</si>
  <si>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</si>
  <si>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</si>
  <si>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</si>
  <si>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</si>
  <si>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</si>
  <si>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</si>
  <si>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</si>
  <si>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</si>
  <si>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</si>
  <si>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</si>
  <si>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</si>
  <si>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</si>
  <si>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</si>
  <si>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</si>
  <si>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</si>
  <si>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</si>
  <si>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</si>
  <si>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</si>
  <si>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</si>
  <si>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</si>
  <si>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</si>
  <si>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</si>
  <si>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</si>
  <si>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</si>
  <si>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</si>
  <si>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</si>
  <si>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</si>
  <si>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</si>
  <si>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</si>
  <si>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</si>
  <si>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</si>
  <si>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</si>
  <si>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</si>
  <si>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</si>
  <si>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</si>
  <si>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</si>
  <si>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</si>
  <si>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</si>
  <si>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</si>
  <si>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</si>
  <si>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</si>
  <si>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</si>
  <si>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</si>
  <si>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</si>
  <si>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</si>
  <si>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</si>
  <si>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</si>
  <si>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</si>
  <si>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</si>
  <si>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</si>
  <si>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</si>
  <si>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</si>
  <si>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</si>
  <si>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</si>
  <si>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</si>
  <si>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</si>
  <si>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</si>
  <si>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</si>
  <si>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</si>
  <si>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</si>
  <si>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</si>
  <si>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</si>
  <si>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</si>
  <si>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</si>
  <si>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</si>
  <si>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</si>
  <si>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</si>
  <si>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</si>
  <si>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</si>
  <si>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</si>
  <si>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</si>
  <si>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</si>
  <si>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</si>
  <si>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</si>
  <si>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</si>
  <si>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</si>
  <si>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</si>
  <si>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</si>
  <si>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</si>
  <si>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</si>
  <si>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</si>
  <si>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</si>
  <si>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</si>
  <si>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</si>
  <si>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</si>
  <si>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</si>
  <si>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</si>
  <si>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</si>
  <si>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</si>
  <si>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</si>
  <si>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</si>
  <si>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</si>
  <si>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</si>
  <si>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</si>
  <si>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</si>
  <si>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</si>
  <si>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</si>
  <si>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</si>
  <si>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</si>
  <si>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</si>
  <si>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</si>
  <si>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</si>
  <si>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</si>
  <si>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</si>
  <si>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</si>
  <si>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</si>
  <si>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</si>
  <si>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</si>
  <si>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</si>
  <si>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</si>
  <si>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</si>
  <si>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</si>
  <si>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</si>
  <si>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</si>
  <si>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</si>
  <si>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</si>
  <si>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</si>
  <si>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</si>
  <si>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</si>
  <si>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</si>
  <si>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</si>
  <si>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</si>
  <si>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</si>
  <si>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</si>
  <si>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</si>
  <si>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</si>
  <si>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</si>
  <si>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</si>
  <si>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</si>
  <si>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</si>
  <si>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</si>
  <si>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</si>
  <si>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</si>
  <si>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</si>
  <si>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</si>
  <si>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</si>
  <si>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</si>
  <si>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</si>
  <si>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</si>
  <si>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</si>
  <si>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</si>
  <si>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</si>
  <si>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</si>
  <si>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</si>
  <si>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</si>
  <si>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</si>
  <si>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</si>
  <si>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</si>
  <si>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</si>
  <si>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</si>
  <si>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</si>
  <si>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</si>
  <si>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</si>
  <si>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</si>
  <si>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</si>
  <si>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</si>
  <si>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</si>
  <si>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</si>
  <si>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</si>
  <si>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</si>
  <si>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</si>
  <si>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</si>
  <si>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</si>
  <si>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</si>
  <si>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</si>
  <si>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</si>
  <si>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</si>
  <si>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</si>
  <si>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</si>
  <si>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</si>
  <si>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</si>
  <si>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</si>
  <si>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</si>
  <si>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</si>
  <si>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</si>
  <si>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</si>
  <si>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</si>
  <si>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</si>
  <si>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</si>
  <si>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</si>
  <si>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</si>
  <si>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</si>
  <si>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</si>
  <si>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</si>
  <si>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</si>
  <si>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</si>
  <si>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</si>
  <si>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</si>
  <si>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</si>
  <si>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</si>
  <si>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</si>
  <si>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</si>
  <si>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</si>
  <si>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</si>
  <si>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</si>
  <si>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</si>
  <si>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</si>
  <si>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</si>
  <si>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</si>
  <si>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</si>
  <si>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</si>
  <si>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</si>
  <si>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</si>
  <si>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</si>
  <si>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</si>
  <si>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</si>
  <si>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</si>
  <si>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</si>
  <si>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</si>
  <si>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</si>
  <si>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</si>
  <si>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</si>
  <si>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</si>
  <si>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</si>
  <si>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</si>
  <si>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</si>
  <si>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</si>
  <si>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</si>
  <si>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</si>
  <si>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</si>
  <si>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</si>
  <si>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</si>
  <si>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</si>
  <si>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</si>
  <si>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</si>
  <si>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</si>
  <si>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</si>
  <si>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</si>
  <si>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</si>
  <si>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</si>
  <si>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</si>
  <si>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</si>
  <si>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</si>
  <si>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</si>
  <si>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</si>
  <si>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</si>
  <si>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</si>
  <si>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</si>
  <si>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</si>
  <si>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</si>
  <si>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</si>
  <si>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</si>
  <si>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</si>
  <si>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</si>
  <si>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</si>
  <si>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</si>
  <si>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</si>
  <si>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</si>
  <si>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</si>
  <si>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</si>
  <si>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</si>
  <si>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</si>
  <si>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</si>
  <si>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</si>
  <si>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</si>
  <si>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</si>
  <si>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</si>
  <si>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</si>
  <si>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</si>
  <si>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</si>
  <si>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</si>
  <si>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</si>
  <si>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</si>
  <si>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</si>
  <si>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</si>
  <si>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</si>
  <si>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</si>
  <si>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</si>
  <si>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</si>
  <si>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</si>
  <si>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</si>
  <si>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</si>
  <si>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</si>
  <si>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</si>
  <si>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</si>
  <si>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</si>
  <si>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</si>
  <si>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</si>
  <si>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</si>
  <si>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</si>
  <si>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</si>
  <si>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</si>
  <si>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</si>
  <si>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</si>
  <si>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</si>
  <si>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</si>
  <si>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</si>
  <si>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</si>
  <si>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</si>
  <si>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</si>
  <si>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</si>
  <si>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</si>
  <si>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</si>
  <si>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</si>
  <si>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</si>
  <si>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</si>
  <si>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</si>
  <si>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</si>
  <si>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</si>
  <si>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</si>
  <si>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</si>
  <si>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</si>
  <si>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</si>
  <si>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</si>
  <si>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</si>
  <si>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</si>
  <si>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</si>
  <si>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</si>
  <si>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</si>
  <si>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</si>
  <si>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</si>
  <si>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</si>
  <si>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</si>
  <si>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</si>
  <si>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</si>
  <si>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</si>
  <si>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</si>
  <si>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</si>
  <si>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</si>
  <si>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</si>
  <si>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</si>
  <si>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</si>
  <si>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</si>
  <si>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</si>
  <si>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</si>
  <si>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</si>
  <si>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</si>
  <si>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</si>
  <si>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</si>
  <si>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</si>
  <si>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</si>
  <si>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</si>
  <si>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</si>
  <si>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</si>
  <si>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</si>
  <si>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</si>
  <si>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</si>
  <si>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</si>
  <si>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</si>
  <si>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</si>
  <si>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</si>
  <si>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</si>
  <si>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</si>
  <si>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</si>
  <si>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</si>
  <si>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</si>
  <si>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</si>
  <si>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</si>
  <si>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</si>
  <si>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</si>
  <si>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</si>
  <si>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</si>
  <si>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</si>
  <si>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</si>
  <si>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</si>
  <si>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</si>
  <si>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</si>
  <si>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</si>
  <si>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</si>
  <si>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</si>
  <si>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</si>
  <si>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</si>
  <si>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</si>
  <si>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</si>
  <si>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</si>
  <si>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</si>
  <si>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</si>
  <si>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</si>
  <si>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</si>
  <si>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</si>
  <si>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</si>
  <si>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</si>
  <si>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</si>
  <si>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</si>
  <si>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</si>
  <si>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</si>
  <si>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</si>
  <si>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</si>
  <si>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</si>
  <si>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</si>
  <si>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</si>
  <si>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</si>
  <si>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</si>
  <si>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</si>
  <si>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</si>
  <si>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</si>
  <si>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</si>
  <si>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</si>
  <si>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</si>
  <si>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</si>
  <si>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</si>
  <si>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</si>
  <si>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</si>
  <si>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</si>
  <si>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</si>
  <si>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</si>
  <si>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</si>
  <si>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</si>
  <si>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</si>
  <si>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</si>
  <si>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</si>
  <si>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</si>
  <si>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</si>
  <si>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</si>
  <si>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</si>
  <si>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</si>
  <si>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</si>
  <si>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</si>
  <si>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</si>
  <si>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</si>
  <si>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</si>
  <si>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</si>
  <si>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</si>
  <si>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</si>
  <si>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</si>
  <si>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</si>
  <si>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</si>
  <si>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</si>
  <si>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</si>
  <si>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</si>
  <si>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</si>
  <si>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</si>
  <si>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</si>
  <si>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</si>
  <si>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</si>
  <si>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</si>
  <si>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</si>
  <si>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</si>
  <si>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</si>
  <si>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</si>
  <si>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</si>
  <si>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</si>
  <si>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</si>
  <si>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</si>
  <si>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</si>
  <si>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</si>
  <si>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</si>
  <si>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</si>
  <si>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</si>
  <si>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</si>
  <si>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</si>
  <si>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</si>
  <si>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</si>
  <si>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</si>
  <si>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</si>
  <si>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</si>
  <si>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</si>
  <si>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</si>
  <si>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</si>
  <si>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</si>
  <si>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</si>
  <si>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</si>
  <si>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</si>
  <si>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</si>
  <si>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</si>
  <si>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</si>
  <si>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</si>
  <si>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</si>
  <si>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</si>
  <si>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</si>
  <si>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</si>
  <si>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</si>
  <si>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</si>
  <si>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</si>
  <si>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</si>
  <si>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</si>
  <si>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</si>
  <si>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</si>
  <si>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</si>
  <si>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</si>
  <si>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</si>
  <si>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</si>
  <si>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</si>
  <si>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</si>
  <si>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</si>
  <si>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</si>
  <si>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</si>
  <si>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</si>
  <si>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</si>
  <si>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</si>
  <si>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</si>
  <si>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</si>
  <si>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</si>
  <si>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</si>
  <si>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</si>
  <si>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</si>
  <si>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</si>
  <si>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</si>
  <si>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</si>
  <si>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</si>
  <si>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</si>
  <si>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</si>
  <si>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</si>
  <si>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</si>
  <si>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</si>
  <si>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</si>
  <si>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</si>
  <si>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</si>
  <si>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</si>
  <si>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</si>
  <si>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</si>
  <si>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</si>
  <si>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</si>
  <si>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</si>
  <si>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</si>
  <si>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</si>
  <si>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</si>
  <si>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</si>
  <si>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</si>
  <si>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</si>
  <si>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</si>
  <si>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</si>
  <si>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</si>
  <si>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</si>
  <si>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</si>
  <si>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</si>
  <si>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</si>
  <si>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</si>
  <si>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</si>
  <si>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</si>
  <si>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</si>
  <si>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</si>
  <si>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</si>
  <si>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</si>
  <si>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</si>
  <si>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</si>
  <si>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</si>
  <si>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</si>
  <si>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</si>
  <si>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</si>
  <si>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</si>
  <si>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</si>
  <si>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</si>
  <si>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</si>
  <si>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</si>
  <si>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</si>
  <si>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</si>
  <si>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</si>
  <si>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</si>
  <si>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</si>
  <si>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</si>
  <si>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</si>
  <si>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</si>
  <si>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</si>
  <si>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</si>
  <si>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</si>
  <si>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</si>
  <si>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</si>
  <si>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</si>
  <si>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</si>
  <si>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</si>
  <si>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</si>
  <si>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</si>
  <si>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</si>
  <si>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</si>
  <si>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</si>
  <si>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</si>
  <si>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</si>
  <si>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</si>
  <si>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</si>
  <si>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</si>
  <si>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</si>
  <si>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</si>
  <si>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</si>
  <si>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</si>
  <si>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</si>
  <si>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</si>
  <si>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</si>
  <si>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</si>
  <si>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</si>
  <si>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</si>
  <si>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</si>
  <si>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</si>
  <si>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</si>
  <si>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</si>
  <si>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</si>
  <si>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</si>
  <si>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</si>
  <si>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</si>
  <si>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</si>
  <si>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</si>
  <si>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</si>
  <si>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</si>
  <si>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</si>
  <si>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</si>
  <si>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</si>
  <si>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</si>
  <si>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</si>
  <si>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</si>
  <si>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</si>
  <si>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</si>
  <si>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</si>
  <si>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</si>
  <si>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</si>
  <si>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</si>
  <si>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</si>
  <si>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</si>
  <si>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</si>
  <si>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</si>
  <si>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</si>
  <si>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</si>
  <si>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</si>
  <si>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</si>
  <si>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</si>
  <si>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</si>
  <si>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</si>
  <si>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</si>
  <si>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</si>
  <si>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</si>
  <si>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</si>
  <si>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</si>
  <si>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</si>
  <si>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</si>
  <si>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</si>
  <si>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</si>
  <si>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</si>
  <si>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</si>
  <si>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</si>
  <si>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</si>
  <si>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</si>
  <si>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</si>
  <si>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</si>
  <si>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</si>
  <si>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</si>
  <si>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</si>
  <si>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</si>
  <si>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</si>
  <si>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</si>
  <si>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</si>
  <si>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</si>
  <si>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</si>
  <si>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</si>
  <si>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</si>
  <si>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</si>
  <si>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</si>
  <si>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</si>
  <si>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</si>
  <si>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</si>
  <si>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</si>
  <si>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</si>
  <si>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</si>
  <si>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</si>
  <si>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</si>
  <si>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</si>
  <si>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</si>
  <si>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</si>
  <si>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</si>
  <si>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</si>
  <si>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</si>
  <si>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</si>
  <si>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</si>
  <si>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</si>
  <si>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</si>
  <si>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</si>
  <si>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</si>
  <si>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</si>
  <si>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</si>
  <si>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</si>
  <si>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</si>
  <si>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</si>
  <si>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</si>
  <si>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</si>
  <si>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</si>
  <si>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</si>
  <si>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</si>
  <si>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</si>
  <si>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</si>
  <si>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</si>
  <si>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</si>
  <si>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</si>
  <si>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</si>
  <si>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</si>
  <si>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</si>
  <si>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</si>
  <si>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</si>
  <si>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</si>
  <si>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</si>
  <si>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</si>
  <si>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</si>
  <si>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</si>
  <si>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</si>
  <si>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</si>
  <si>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</si>
  <si>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</si>
  <si>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</si>
  <si>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</si>
  <si>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</si>
  <si>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</si>
  <si>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</si>
  <si>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</si>
  <si>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</si>
  <si>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</si>
  <si>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</si>
  <si>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</si>
  <si>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</si>
  <si>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</si>
  <si>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</si>
  <si>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</si>
  <si>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</si>
  <si>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</si>
  <si>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</si>
  <si>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</si>
  <si>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</si>
  <si>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</si>
  <si>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</si>
  <si>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</si>
  <si>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</si>
  <si>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</si>
  <si>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</si>
  <si>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</si>
  <si>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</si>
  <si>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</si>
  <si>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</si>
  <si>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</si>
  <si>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</si>
  <si>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</si>
  <si>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</si>
  <si>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</si>
  <si>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</si>
  <si>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</si>
  <si>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</si>
  <si>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</si>
  <si>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</si>
  <si>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</si>
  <si>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</si>
  <si>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</si>
  <si>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</si>
  <si>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</si>
  <si>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</si>
  <si>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</si>
  <si>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</si>
  <si>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</si>
  <si>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</si>
  <si>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</si>
  <si>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</si>
  <si>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</si>
  <si>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</si>
  <si>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</si>
  <si>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</si>
  <si>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</si>
  <si>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</si>
  <si>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</si>
  <si>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</si>
  <si>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</si>
  <si>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</si>
  <si>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</si>
  <si>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</si>
  <si>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</si>
  <si>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</si>
  <si>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</si>
  <si>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</si>
  <si>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</si>
  <si>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</si>
  <si>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</si>
  <si>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</si>
  <si>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</si>
  <si>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</si>
  <si>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</si>
  <si>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</si>
  <si>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</si>
  <si>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</si>
  <si>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</si>
  <si>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</si>
  <si>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</si>
  <si>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</si>
  <si>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</si>
  <si>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</si>
  <si>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</si>
  <si>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</si>
  <si>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</si>
  <si>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</si>
  <si>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</si>
  <si>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</si>
  <si>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</si>
  <si>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</si>
  <si>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</si>
  <si>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</si>
  <si>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</si>
  <si>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</si>
  <si>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</si>
  <si>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</si>
  <si>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</si>
  <si>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</si>
  <si>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</si>
  <si>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</si>
  <si>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</si>
  <si>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</si>
  <si>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</si>
  <si>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</si>
  <si>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</si>
  <si>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</si>
  <si>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</si>
  <si>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</si>
  <si>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</si>
  <si>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</si>
  <si>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</si>
  <si>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</si>
  <si>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</si>
  <si>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</si>
  <si>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</si>
  <si>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</si>
  <si>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</si>
  <si>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</si>
  <si>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</si>
  <si>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</si>
  <si>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</si>
  <si>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</si>
  <si>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</si>
  <si>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</si>
  <si>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</si>
  <si>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</si>
  <si>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</si>
  <si>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</si>
  <si>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</si>
  <si>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</si>
  <si>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</si>
  <si>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</si>
  <si>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</si>
  <si>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</si>
  <si>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</si>
  <si>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</si>
  <si>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</si>
  <si>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</si>
  <si>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</si>
  <si>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</si>
  <si>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</si>
  <si>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</si>
  <si>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</si>
  <si>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</si>
  <si>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</si>
  <si>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</si>
  <si>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</si>
  <si>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</si>
  <si>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</si>
  <si>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</si>
  <si>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</si>
  <si>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</si>
  <si>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</si>
  <si>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</si>
  <si>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</si>
  <si>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</si>
  <si>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</si>
  <si>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</si>
  <si>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</si>
  <si>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</si>
  <si>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</si>
  <si>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</si>
  <si>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</si>
  <si>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</si>
  <si>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</si>
  <si>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</si>
  <si>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</si>
  <si>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</si>
  <si>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</si>
  <si>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</si>
  <si>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</si>
  <si>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</si>
  <si>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</si>
  <si>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</si>
  <si>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</si>
  <si>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</si>
  <si>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</si>
  <si>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</si>
  <si>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</si>
  <si>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</si>
  <si>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</si>
  <si>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</si>
  <si>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</si>
  <si>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</si>
  <si>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</si>
  <si>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</si>
  <si>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</si>
  <si>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</si>
  <si>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</si>
  <si>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</si>
  <si>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</si>
  <si>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</si>
  <si>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</si>
  <si>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</si>
  <si>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</si>
  <si>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</si>
  <si>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</si>
  <si>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</si>
  <si>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</si>
  <si>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</si>
  <si>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</si>
  <si>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</si>
  <si>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</si>
  <si>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</si>
  <si>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</si>
  <si>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</si>
  <si>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</si>
  <si>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</si>
  <si>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</si>
  <si>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</si>
  <si>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</si>
  <si>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</si>
  <si>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</si>
  <si>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</si>
  <si>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</si>
  <si>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</si>
  <si>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</si>
  <si>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</si>
  <si>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</si>
  <si>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</si>
  <si>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</si>
  <si>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</si>
  <si>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</si>
  <si>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</si>
  <si>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</si>
  <si>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</si>
  <si>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</si>
  <si>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</si>
  <si>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</si>
  <si>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</si>
  <si>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</si>
  <si>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</si>
  <si>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</si>
  <si>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</si>
  <si>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</si>
  <si>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</si>
  <si>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</si>
  <si>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</si>
  <si>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</si>
  <si>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</si>
  <si>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</si>
  <si>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</si>
  <si>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</si>
  <si>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</si>
  <si>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</si>
  <si>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</si>
  <si>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</si>
  <si>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</si>
  <si>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</si>
  <si>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</si>
  <si>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</si>
  <si>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</si>
  <si>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</si>
  <si>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</si>
  <si>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</si>
  <si>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</si>
  <si>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</si>
  <si>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</si>
  <si>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</si>
  <si>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</si>
  <si>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</si>
  <si>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</si>
  <si>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</si>
  <si>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</si>
  <si>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</si>
  <si>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</si>
  <si>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</si>
  <si>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</si>
  <si>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</si>
  <si>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</si>
  <si>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</si>
  <si>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</si>
  <si>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</si>
  <si>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</si>
  <si>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</si>
  <si>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</si>
  <si>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</si>
  <si>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</si>
  <si>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</si>
  <si>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</si>
  <si>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</si>
  <si>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</si>
  <si>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</si>
  <si>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</si>
  <si>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</si>
  <si>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</si>
  <si>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</si>
  <si>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</si>
  <si>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</si>
  <si>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</si>
  <si>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</si>
  <si>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</si>
  <si>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</si>
  <si>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</si>
  <si>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</si>
  <si>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</si>
  <si>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</si>
  <si>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</si>
  <si>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</si>
  <si>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</si>
  <si>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</si>
  <si>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</si>
  <si>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</si>
  <si>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</si>
  <si>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</si>
  <si>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</si>
  <si>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</si>
  <si>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</si>
  <si>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</si>
  <si>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</si>
  <si>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</si>
  <si>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</si>
  <si>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</si>
  <si>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</si>
  <si>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</si>
  <si>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</si>
  <si>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</si>
  <si>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</si>
  <si>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</si>
  <si>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</si>
  <si>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</si>
  <si>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</si>
  <si>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</si>
  <si>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</si>
  <si>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</si>
  <si>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</si>
  <si>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</si>
  <si>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</si>
  <si>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</si>
  <si>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</si>
  <si>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</si>
  <si>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</si>
  <si>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</si>
  <si>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</si>
  <si>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</si>
  <si>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</si>
  <si>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</si>
  <si>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</si>
  <si>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</si>
  <si>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</si>
  <si>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</si>
  <si>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</si>
  <si>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</si>
  <si>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</si>
  <si>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</si>
  <si>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</si>
  <si>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</si>
  <si>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</si>
  <si>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</si>
  <si>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</si>
  <si>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</si>
  <si>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</si>
  <si>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</si>
  <si>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</si>
  <si>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</si>
  <si>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</si>
  <si>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</si>
  <si>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</si>
  <si>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</si>
  <si>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</si>
  <si>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</si>
  <si>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</si>
  <si>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</si>
  <si>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</si>
  <si>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</si>
  <si>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</si>
  <si>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</si>
  <si>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</si>
  <si>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</si>
  <si>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</si>
  <si>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</si>
  <si>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</si>
  <si>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</si>
  <si>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</si>
  <si>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</si>
  <si>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</si>
  <si>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</si>
  <si>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</si>
  <si>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</si>
  <si>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</si>
  <si>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</si>
  <si>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</si>
  <si>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</si>
  <si>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</si>
  <si>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</si>
  <si>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</si>
  <si>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</si>
  <si>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</si>
  <si>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</si>
  <si>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</si>
  <si>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</si>
  <si>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</si>
  <si>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</si>
  <si>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</si>
  <si>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</si>
  <si>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</si>
  <si>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</si>
  <si>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</si>
  <si>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</si>
  <si>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</si>
  <si>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</si>
  <si>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</si>
  <si>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</si>
  <si>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</si>
  <si>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</si>
  <si>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</si>
  <si>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</si>
  <si>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</si>
  <si>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</si>
  <si>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</si>
  <si>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</si>
  <si>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</si>
  <si>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</si>
  <si>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</si>
  <si>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</si>
  <si>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</si>
  <si>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</si>
  <si>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</si>
  <si>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</si>
  <si>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</si>
  <si>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</si>
  <si>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</si>
  <si>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</si>
  <si>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</si>
  <si>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</si>
  <si>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</si>
  <si>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</si>
  <si>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</si>
  <si>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</si>
  <si>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</si>
  <si>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</si>
  <si>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</si>
  <si>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</si>
  <si>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</si>
  <si>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</si>
  <si>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</si>
  <si>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</si>
  <si>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</si>
  <si>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</si>
  <si>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</si>
  <si>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</si>
  <si>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</si>
  <si>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</si>
  <si>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</si>
  <si>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</si>
  <si>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</si>
  <si>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</si>
  <si>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</si>
  <si>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</si>
  <si>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</si>
  <si>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</si>
  <si>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</si>
  <si>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</si>
  <si>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</si>
  <si>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</si>
  <si>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</si>
  <si>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</si>
  <si>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</si>
  <si>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</si>
  <si>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</si>
  <si>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</si>
  <si>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</si>
  <si>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</si>
  <si>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</si>
  <si>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</si>
  <si>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</si>
  <si>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</si>
  <si>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</si>
  <si>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</si>
  <si>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</si>
  <si>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</si>
  <si>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</si>
  <si>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</si>
  <si>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</si>
  <si>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</si>
  <si>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</si>
  <si>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</si>
  <si>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</si>
  <si>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</si>
  <si>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</si>
  <si>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</si>
  <si>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</si>
  <si>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</si>
  <si>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</si>
  <si>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</si>
  <si>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</si>
  <si>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</si>
  <si>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</si>
  <si>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</si>
  <si>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</si>
  <si>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</si>
  <si>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</si>
  <si>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</si>
  <si>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</si>
  <si>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</si>
  <si>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</si>
  <si>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</si>
  <si>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</si>
  <si>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</si>
  <si>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</si>
  <si>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</si>
  <si>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</si>
  <si>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</si>
  <si>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</si>
  <si>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</si>
  <si>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</si>
  <si>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</si>
  <si>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</si>
  <si>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</si>
  <si>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</si>
  <si>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</si>
  <si>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</si>
  <si>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</si>
  <si>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</si>
  <si>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</si>
  <si>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</si>
  <si>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</si>
  <si>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</si>
  <si>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</si>
  <si>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</si>
  <si>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</si>
  <si>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</si>
  <si>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</si>
  <si>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</si>
  <si>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</si>
  <si>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</si>
  <si>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</si>
  <si>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</si>
  <si>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</si>
  <si>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</si>
  <si>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</si>
  <si>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</si>
  <si>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</si>
  <si>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</si>
  <si>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</si>
  <si>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</si>
  <si>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</si>
  <si>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</si>
  <si>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</si>
  <si>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</si>
  <si>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</si>
  <si>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</si>
  <si>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</si>
  <si>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</si>
  <si>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</si>
  <si>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</si>
  <si>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</si>
  <si>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</si>
  <si>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</si>
  <si>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</si>
  <si>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</si>
  <si>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</si>
  <si>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</si>
  <si>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</si>
  <si>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</si>
  <si>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</si>
  <si>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</si>
  <si>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</si>
  <si>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</si>
  <si>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</si>
  <si>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</si>
  <si>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</si>
  <si>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</si>
  <si>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</si>
  <si>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</si>
  <si>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</si>
  <si>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</si>
  <si>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</si>
  <si>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</si>
  <si>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</si>
  <si>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</si>
  <si>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</si>
  <si>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</si>
  <si>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</si>
  <si>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</si>
  <si>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</si>
  <si>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</si>
  <si>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</si>
  <si>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</si>
  <si>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</si>
  <si>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</si>
  <si>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</si>
  <si>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</si>
  <si>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</si>
  <si>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</si>
  <si>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</si>
  <si>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</si>
  <si>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</si>
  <si>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</si>
  <si>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</si>
  <si>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</si>
  <si>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</si>
  <si>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</si>
  <si>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</si>
  <si>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</si>
  <si>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</si>
  <si>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</si>
  <si>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</si>
  <si>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</si>
  <si>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</si>
  <si>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</si>
  <si>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</si>
  <si>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</si>
  <si>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</si>
  <si>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</si>
  <si>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</si>
  <si>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</si>
  <si>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</si>
  <si>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</si>
  <si>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</si>
  <si>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</si>
  <si>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</si>
  <si>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</si>
  <si>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</si>
  <si>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</si>
  <si>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</si>
  <si>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</si>
  <si>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</si>
  <si>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</si>
  <si>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</si>
  <si>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</si>
  <si>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</si>
  <si>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</si>
  <si>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</si>
  <si>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</si>
  <si>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</si>
  <si>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</si>
  <si>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</si>
  <si>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</si>
  <si>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</si>
  <si>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</si>
  <si>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</si>
  <si>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</si>
  <si>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</si>
  <si>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</si>
  <si>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</si>
  <si>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</si>
  <si>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</si>
  <si>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</si>
  <si>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</si>
  <si>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</si>
  <si>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</si>
  <si>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</si>
  <si>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</si>
  <si>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</si>
  <si>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</si>
  <si>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</si>
  <si>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</si>
  <si>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</si>
  <si>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</si>
  <si>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</si>
  <si>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</si>
  <si>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</si>
  <si>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</si>
  <si>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</si>
  <si>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</si>
  <si>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</si>
  <si>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</si>
  <si>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</si>
  <si>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</si>
  <si>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</si>
  <si>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</si>
  <si>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</si>
  <si>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</si>
  <si>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</si>
  <si>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</si>
  <si>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</si>
  <si>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</si>
  <si>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</si>
  <si>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</si>
  <si>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</si>
  <si>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</si>
  <si>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</si>
  <si>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</si>
  <si>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</si>
  <si>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</si>
  <si>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</si>
  <si>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</si>
  <si>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</si>
  <si>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</si>
  <si>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</si>
  <si>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</si>
  <si>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</si>
  <si>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</si>
  <si>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</si>
  <si>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</si>
  <si>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</si>
  <si>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</si>
  <si>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</si>
  <si>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</si>
  <si>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</si>
  <si>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</si>
  <si>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</si>
  <si>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</si>
  <si>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</si>
  <si>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</si>
  <si>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</si>
  <si>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</si>
  <si>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</si>
  <si>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</si>
  <si>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</si>
  <si>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</si>
  <si>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</si>
  <si>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</si>
  <si>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</si>
  <si>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</si>
  <si>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</si>
  <si>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</si>
  <si>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</si>
  <si>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</si>
  <si>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</si>
  <si>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</si>
  <si>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</si>
  <si>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</si>
  <si>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</si>
  <si>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</si>
  <si>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</si>
  <si>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</si>
  <si>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</si>
  <si>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</si>
  <si>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</si>
  <si>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</si>
  <si>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</si>
  <si>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</si>
  <si>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</si>
  <si>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</si>
  <si>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</si>
  <si>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</si>
  <si>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</si>
  <si>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</si>
  <si>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</si>
  <si>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</si>
  <si>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</si>
  <si>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</si>
  <si>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</si>
  <si>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</si>
  <si>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</si>
  <si>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</si>
  <si>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</si>
  <si>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</si>
  <si>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</si>
  <si>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</si>
  <si>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</si>
  <si>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</si>
  <si>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</si>
  <si>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</si>
  <si>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</si>
  <si>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</si>
  <si>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</si>
  <si>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</si>
  <si>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</si>
  <si>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</si>
  <si>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</si>
  <si>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</si>
  <si>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</si>
  <si>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</si>
  <si>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</si>
  <si>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</si>
  <si>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</si>
  <si>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</si>
  <si>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</si>
  <si>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</si>
  <si>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</si>
  <si>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</si>
  <si>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</si>
  <si>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</si>
  <si>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</si>
  <si>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</si>
  <si>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</si>
  <si>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</si>
  <si>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</si>
  <si>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</si>
  <si>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</si>
  <si>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</si>
  <si>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</si>
  <si>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</si>
  <si>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</si>
  <si>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</si>
  <si>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</si>
  <si>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</si>
  <si>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</si>
  <si>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</si>
  <si>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</si>
  <si>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</si>
  <si>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</si>
  <si>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</si>
  <si>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</si>
  <si>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</si>
  <si>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</si>
  <si>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</si>
  <si>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</si>
  <si>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</si>
  <si>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</si>
  <si>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</si>
  <si>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</si>
  <si>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</si>
  <si>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</si>
  <si>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</si>
  <si>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</si>
  <si>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</si>
  <si>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</si>
  <si>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</si>
  <si>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</si>
  <si>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</si>
  <si>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</si>
  <si>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</si>
  <si>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</si>
  <si>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</si>
  <si>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</si>
  <si>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</si>
  <si>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</si>
  <si>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</si>
  <si>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</si>
  <si>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</si>
  <si>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</si>
  <si>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</si>
  <si>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</si>
  <si>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</si>
  <si>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</si>
  <si>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</si>
  <si>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</si>
  <si>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</si>
  <si>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</si>
  <si>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</si>
  <si>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</si>
  <si>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</si>
  <si>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</si>
  <si>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</si>
  <si>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</si>
  <si>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</si>
  <si>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</si>
  <si>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</si>
  <si>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</si>
  <si>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</si>
  <si>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</si>
  <si>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</si>
  <si>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</si>
  <si>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</si>
  <si>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</si>
  <si>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</si>
  <si>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</si>
  <si>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</si>
  <si>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</si>
  <si>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</si>
  <si>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</si>
  <si>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</si>
  <si>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</si>
  <si>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</si>
  <si>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</si>
  <si>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</si>
  <si>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</si>
  <si>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</si>
  <si>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</si>
  <si>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</si>
  <si>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</si>
  <si>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</si>
  <si>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</si>
  <si>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</si>
  <si>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</si>
  <si>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</si>
  <si>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</si>
  <si>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</si>
  <si>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</si>
  <si>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</si>
  <si>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</si>
  <si>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</si>
  <si>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</si>
  <si>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</si>
  <si>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</si>
  <si>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</si>
  <si>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</si>
  <si>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</si>
  <si>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</si>
  <si>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</si>
  <si>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</si>
  <si>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</si>
  <si>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</si>
  <si>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</si>
  <si>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</si>
  <si>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</si>
  <si>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</si>
  <si>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</si>
  <si>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</si>
  <si>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</si>
  <si>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</si>
  <si>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</si>
  <si>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</si>
  <si>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</si>
  <si>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</si>
  <si>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</si>
  <si>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</si>
  <si>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</si>
  <si>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</si>
  <si>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</si>
  <si>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</si>
  <si>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</si>
  <si>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</si>
  <si>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</si>
  <si>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</si>
  <si>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</si>
  <si>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</si>
  <si>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</si>
  <si>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</si>
  <si>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</si>
  <si>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</si>
  <si>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</si>
  <si>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</si>
  <si>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</si>
  <si>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</si>
  <si>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</si>
  <si>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</si>
  <si>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</si>
  <si>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</si>
  <si>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</si>
  <si>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</si>
  <si>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</si>
  <si>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</si>
  <si>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</si>
  <si>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</si>
  <si>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</si>
  <si>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</si>
  <si>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</si>
  <si>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</si>
  <si>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</si>
  <si>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</si>
  <si>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</si>
  <si>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</si>
  <si>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</si>
  <si>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</si>
  <si>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</si>
  <si>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</si>
  <si>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</si>
  <si>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</si>
  <si>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</si>
  <si>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</si>
  <si>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</si>
  <si>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</si>
  <si>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</si>
  <si>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</si>
  <si>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</si>
  <si>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</si>
  <si>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</si>
  <si>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</si>
  <si>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</si>
  <si>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</si>
  <si>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</si>
  <si>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</si>
  <si>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</si>
  <si>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</si>
  <si>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</si>
  <si>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</si>
  <si>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</si>
  <si>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</si>
  <si>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</si>
  <si>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</si>
  <si>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</si>
  <si>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</si>
  <si>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</si>
  <si>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</si>
  <si>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</si>
  <si>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</si>
  <si>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</si>
  <si>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</si>
  <si>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</si>
  <si>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</si>
  <si>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</si>
  <si>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</si>
  <si>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</si>
  <si>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</si>
  <si>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</si>
  <si>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</si>
  <si>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</si>
  <si>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</si>
  <si>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</si>
  <si>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</si>
  <si>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</si>
  <si>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</si>
  <si>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</si>
  <si>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</si>
  <si>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</si>
  <si>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</si>
  <si>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</si>
  <si>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</si>
  <si>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</si>
  <si>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</si>
  <si>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</si>
  <si>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</si>
  <si>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</si>
  <si>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</si>
  <si>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</si>
  <si>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</si>
  <si>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</si>
  <si>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</si>
  <si>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</si>
  <si>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</si>
  <si>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</si>
  <si>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</si>
  <si>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</si>
  <si>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</si>
  <si>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</si>
  <si>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</si>
  <si>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</si>
  <si>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</si>
  <si>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</si>
  <si>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</si>
  <si>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</si>
  <si>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</si>
  <si>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</si>
  <si>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</si>
  <si>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</si>
  <si>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</si>
  <si>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</si>
  <si>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</si>
  <si>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</si>
  <si>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</si>
  <si>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</si>
  <si>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</si>
  <si>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</si>
  <si>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</si>
  <si>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</si>
  <si>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</si>
  <si>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</si>
  <si>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</si>
  <si>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</si>
  <si>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</si>
  <si>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</si>
  <si>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</si>
  <si>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</si>
  <si>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</si>
  <si>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</si>
  <si>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</si>
  <si>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</si>
  <si>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</si>
  <si>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</si>
  <si>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</si>
  <si>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</si>
  <si>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</si>
  <si>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</si>
  <si>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</si>
  <si>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</si>
  <si>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</si>
  <si>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</si>
  <si>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</si>
  <si>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</si>
  <si>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</si>
  <si>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</si>
  <si>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</si>
  <si>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</si>
  <si>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</si>
  <si>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</si>
  <si>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</si>
  <si>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</si>
  <si>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</si>
  <si>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</si>
  <si>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</si>
  <si>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</si>
  <si>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</si>
  <si>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</si>
  <si>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</si>
  <si>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</si>
  <si>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</si>
  <si>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</si>
  <si>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</si>
  <si>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</si>
  <si>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</si>
  <si>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</si>
  <si>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</si>
  <si>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</si>
  <si>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</si>
  <si>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</si>
  <si>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</si>
  <si>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</si>
  <si>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</si>
  <si>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</si>
  <si>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</si>
  <si>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</si>
  <si>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</si>
  <si>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</si>
  <si>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</si>
  <si>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</si>
  <si>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</si>
  <si>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</si>
  <si>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</si>
  <si>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</si>
  <si>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</si>
  <si>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</si>
  <si>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</si>
  <si>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</si>
  <si>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</si>
  <si>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</si>
  <si>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</si>
  <si>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</si>
  <si>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</si>
  <si>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</si>
  <si>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</si>
  <si>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</si>
  <si>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</si>
  <si>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</si>
  <si>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</si>
  <si>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</si>
  <si>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</si>
  <si>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</si>
  <si>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</si>
  <si>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</si>
  <si>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</si>
  <si>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</si>
  <si>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</si>
  <si>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</si>
  <si>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</si>
  <si>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</si>
  <si>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</si>
  <si>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</si>
  <si>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</si>
  <si>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</si>
  <si>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</si>
  <si>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</si>
  <si>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</si>
  <si>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</si>
  <si>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</si>
  <si>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</si>
  <si>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</si>
  <si>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</si>
  <si>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</si>
  <si>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</si>
  <si>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</si>
  <si>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</si>
  <si>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</si>
  <si>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</si>
  <si>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</si>
  <si>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</si>
  <si>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</si>
  <si>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</si>
  <si>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</si>
  <si>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</si>
  <si>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</si>
  <si>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</si>
  <si>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</si>
  <si>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</si>
  <si>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</si>
  <si>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</si>
  <si>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</si>
  <si>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</si>
  <si>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</si>
  <si>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</si>
  <si>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</si>
  <si>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</si>
  <si>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</si>
  <si>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</si>
  <si>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</si>
  <si>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</si>
  <si>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</si>
  <si>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</si>
  <si>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</si>
  <si>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</si>
  <si>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</si>
  <si>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</si>
  <si>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</si>
  <si>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</si>
  <si>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</si>
  <si>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</si>
  <si>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</si>
  <si>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</si>
  <si>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</si>
  <si>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</si>
  <si>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</si>
  <si>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</si>
  <si>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</si>
  <si>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</si>
  <si>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</si>
  <si>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</si>
  <si>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</si>
  <si>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</si>
  <si>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</si>
  <si>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</si>
  <si>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</si>
  <si>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</si>
  <si>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</si>
  <si>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</si>
  <si>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</si>
  <si>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</si>
  <si>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</si>
  <si>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</si>
  <si>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</si>
  <si>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</si>
  <si>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</si>
  <si>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</si>
  <si>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</si>
  <si>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</si>
  <si>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</si>
  <si>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</si>
  <si>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</si>
  <si>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</si>
  <si>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</si>
  <si>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</si>
  <si>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</si>
  <si>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</si>
  <si>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</si>
  <si>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</si>
  <si>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</si>
  <si>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</si>
  <si>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</si>
  <si>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</si>
  <si>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</si>
  <si>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</si>
  <si>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</si>
  <si>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</si>
  <si>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</si>
  <si>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</si>
  <si>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</si>
  <si>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</si>
  <si>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</si>
  <si>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</si>
  <si>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</si>
  <si>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</si>
  <si>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</si>
  <si>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</si>
  <si>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</si>
  <si>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</si>
  <si>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</si>
  <si>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</si>
  <si>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</si>
  <si>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</si>
  <si>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</si>
  <si>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</si>
  <si>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</si>
  <si>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</si>
  <si>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</si>
  <si>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</si>
  <si>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</si>
  <si>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</si>
  <si>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</si>
  <si>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</si>
  <si>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</si>
  <si>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</si>
  <si>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</si>
  <si>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</si>
  <si>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</si>
  <si>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</si>
  <si>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</si>
  <si>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</si>
  <si>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</si>
  <si>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</si>
  <si>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</si>
  <si>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</si>
  <si>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</si>
  <si>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</si>
  <si>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</si>
  <si>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</si>
  <si>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</si>
  <si>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</si>
  <si>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</si>
  <si>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</si>
  <si>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</si>
  <si>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</si>
  <si>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</si>
  <si>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</si>
  <si>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</si>
  <si>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</si>
  <si>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</si>
  <si>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</si>
  <si>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</si>
  <si>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</si>
  <si>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</si>
  <si>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</si>
  <si>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</si>
  <si>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</si>
  <si>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</si>
  <si>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</si>
  <si>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</si>
  <si>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</si>
  <si>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</si>
  <si>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</si>
  <si>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</si>
  <si>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</si>
  <si>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</si>
  <si>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</si>
  <si>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</si>
  <si>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</si>
  <si>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</si>
  <si>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</si>
  <si>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</si>
  <si>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</si>
  <si>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</si>
  <si>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</si>
  <si>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</si>
  <si>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</si>
  <si>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</si>
  <si>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</si>
  <si>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</si>
  <si>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</si>
  <si>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</si>
  <si>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</si>
  <si>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</si>
  <si>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</si>
  <si>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</si>
  <si>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</si>
  <si>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</si>
  <si>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</si>
  <si>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</si>
  <si>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</si>
  <si>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</si>
  <si>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</si>
  <si>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</si>
  <si>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</si>
  <si>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</si>
  <si>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</si>
  <si>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</si>
  <si>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</si>
  <si>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</si>
  <si>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</si>
  <si>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</si>
  <si>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</si>
  <si>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</si>
  <si>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</si>
  <si>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</si>
  <si>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</si>
  <si>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</si>
  <si>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</si>
  <si>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</si>
  <si>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</si>
  <si>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</si>
  <si>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</si>
  <si>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</si>
  <si>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</si>
  <si>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</si>
  <si>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</si>
  <si>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</si>
  <si>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</si>
  <si>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</si>
  <si>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</si>
  <si>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</si>
  <si>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</si>
  <si>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</si>
  <si>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</si>
  <si>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</si>
  <si>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</si>
  <si>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</si>
  <si>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</si>
  <si>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</si>
  <si>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</si>
  <si>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</si>
  <si>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</si>
  <si>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</si>
  <si>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</si>
  <si>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</si>
  <si>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</si>
  <si>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</si>
  <si>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</si>
  <si>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</si>
  <si>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</si>
  <si>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</si>
  <si>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</si>
  <si>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</si>
  <si>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</si>
  <si>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</si>
  <si>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</si>
  <si>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</si>
  <si>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</si>
  <si>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</si>
  <si>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</si>
  <si>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</si>
  <si>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</si>
  <si>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</si>
  <si>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</si>
  <si>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</si>
  <si>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</si>
  <si>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</si>
  <si>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</si>
  <si>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</si>
  <si>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</si>
  <si>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</si>
  <si>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</si>
  <si>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</si>
  <si>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</si>
  <si>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</si>
  <si>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</si>
  <si>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</si>
  <si>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</si>
  <si>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</si>
  <si>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</si>
  <si>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</si>
  <si>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</si>
  <si>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</si>
  <si>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</si>
  <si>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</si>
  <si>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</si>
  <si>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</si>
  <si>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</si>
  <si>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</si>
  <si>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</si>
  <si>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</si>
  <si>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</si>
  <si>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</si>
  <si>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</si>
  <si>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</si>
  <si>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</si>
  <si>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</si>
  <si>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</si>
  <si>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</si>
  <si>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</si>
  <si>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</si>
  <si>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</si>
  <si>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</si>
  <si>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</si>
  <si>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</si>
  <si>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</si>
  <si>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</si>
  <si>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</si>
  <si>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</si>
  <si>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</si>
  <si>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</si>
  <si>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</si>
  <si>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</si>
  <si>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</si>
  <si>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</si>
  <si>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</si>
  <si>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</si>
  <si>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</si>
  <si>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</si>
  <si>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</si>
  <si>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</si>
  <si>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</si>
  <si>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</si>
  <si>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</si>
  <si>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</si>
  <si>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</si>
  <si>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</si>
  <si>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</si>
  <si>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</si>
  <si>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</si>
  <si>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</si>
  <si>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</si>
  <si>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</si>
  <si>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</si>
  <si>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</si>
  <si>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</si>
  <si>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</si>
  <si>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</si>
  <si>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</si>
  <si>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</si>
  <si>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</si>
  <si>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</si>
  <si>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</si>
  <si>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</si>
  <si>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</si>
  <si>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</si>
  <si>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</si>
  <si>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</si>
  <si>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</si>
  <si>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</si>
  <si>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</si>
  <si>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</si>
  <si>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</si>
  <si>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</si>
  <si>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</si>
  <si>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</si>
  <si>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</si>
  <si>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</si>
  <si>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</si>
  <si>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</si>
  <si>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</si>
  <si>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</si>
  <si>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</si>
  <si>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</si>
  <si>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</si>
  <si>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</si>
  <si>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</si>
  <si>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</si>
  <si>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</si>
  <si>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</si>
  <si>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</si>
  <si>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</si>
  <si>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</si>
  <si>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</si>
  <si>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</si>
  <si>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</si>
  <si>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</si>
  <si>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</si>
  <si>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</si>
  <si>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</si>
  <si>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</si>
  <si>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</si>
  <si>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</si>
  <si>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</si>
  <si>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</si>
  <si>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</si>
  <si>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</si>
  <si>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</si>
  <si>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</si>
  <si>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</si>
  <si>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</si>
  <si>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</si>
  <si>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</si>
  <si>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</si>
  <si>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</si>
  <si>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</si>
  <si>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</si>
  <si>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</si>
  <si>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</si>
  <si>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</si>
  <si>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</si>
  <si>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</si>
  <si>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</si>
  <si>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</si>
  <si>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</si>
  <si>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</si>
  <si>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</si>
  <si>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</si>
  <si>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</si>
  <si>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</si>
  <si>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</si>
  <si>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</si>
  <si>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</si>
  <si>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</si>
  <si>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</si>
  <si>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</si>
  <si>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</si>
  <si>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</si>
  <si>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</si>
  <si>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</si>
  <si>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</si>
  <si>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</si>
  <si>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</si>
  <si>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</si>
  <si>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</si>
  <si>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</si>
  <si>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</si>
  <si>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</si>
  <si>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</si>
  <si>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</si>
  <si>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</si>
  <si>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</si>
  <si>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</si>
  <si>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</si>
  <si>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</si>
  <si>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</si>
  <si>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</si>
  <si>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</si>
  <si>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</si>
  <si>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</si>
  <si>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</si>
  <si>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</si>
  <si>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</si>
  <si>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</si>
  <si>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</si>
  <si>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</si>
  <si>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</si>
  <si>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</si>
  <si>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</si>
  <si>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</si>
  <si>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</si>
  <si>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</si>
  <si>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</si>
  <si>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</si>
  <si>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</si>
  <si>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</si>
  <si>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</si>
  <si>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</si>
  <si>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</si>
  <si>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</si>
  <si>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</si>
  <si>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</si>
  <si>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</si>
  <si>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</si>
  <si>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</si>
  <si>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</si>
  <si>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</si>
  <si>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</si>
  <si>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</si>
  <si>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</si>
  <si>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</si>
  <si>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</si>
  <si>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</si>
  <si>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</si>
  <si>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</si>
  <si>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</si>
  <si>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</si>
  <si>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</si>
  <si>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</si>
  <si>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</si>
  <si>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</si>
  <si>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</si>
  <si>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</si>
  <si>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</si>
  <si>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</si>
  <si>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</si>
  <si>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</si>
  <si>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</si>
  <si>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</si>
  <si>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</si>
  <si>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</si>
  <si>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</si>
  <si>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</si>
  <si>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</si>
  <si>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</si>
  <si>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</si>
  <si>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</si>
  <si>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</si>
  <si>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</si>
  <si>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</si>
  <si>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</si>
  <si>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</si>
  <si>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</si>
  <si>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</si>
  <si>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</si>
  <si>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</si>
  <si>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</si>
  <si>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</si>
  <si>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</si>
  <si>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</si>
  <si>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</si>
  <si>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</si>
  <si>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</si>
  <si>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</si>
  <si>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</si>
  <si>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</si>
  <si>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</si>
  <si>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</si>
  <si>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</si>
  <si>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</si>
  <si>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</si>
  <si>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</si>
  <si>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</si>
  <si>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</si>
  <si>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</si>
  <si>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</si>
  <si>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</si>
  <si>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</si>
  <si>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</si>
  <si>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</si>
  <si>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</si>
  <si>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</si>
  <si>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</si>
  <si>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</si>
  <si>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</si>
  <si>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</si>
  <si>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</si>
  <si>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</si>
  <si>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</si>
  <si>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</si>
  <si>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</si>
  <si>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</si>
  <si>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</si>
  <si>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</si>
  <si>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</si>
  <si>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</si>
  <si>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</si>
  <si>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</si>
  <si>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</si>
  <si>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</si>
  <si>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</si>
  <si>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</si>
  <si>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</si>
  <si>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</si>
  <si>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</si>
  <si>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</si>
  <si>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</si>
  <si>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</si>
  <si>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</si>
  <si>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</si>
  <si>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</si>
  <si>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</si>
  <si>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</si>
  <si>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</si>
  <si>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</si>
  <si>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</si>
  <si>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</si>
  <si>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</si>
  <si>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</si>
  <si>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</si>
  <si>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</si>
  <si>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</si>
  <si>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</si>
  <si>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</si>
  <si>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</si>
  <si>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</si>
  <si>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</si>
  <si>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</si>
  <si>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</si>
  <si>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</si>
  <si>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</si>
  <si>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</si>
  <si>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</si>
  <si>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</si>
  <si>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</si>
  <si>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</si>
  <si>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</si>
  <si>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</si>
  <si>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</si>
  <si>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</si>
  <si>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</si>
  <si>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</si>
  <si>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</si>
  <si>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</si>
  <si>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</si>
  <si>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</si>
  <si>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</si>
  <si>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</si>
  <si>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</si>
  <si>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</si>
  <si>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</si>
  <si>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</si>
  <si>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</si>
  <si>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</si>
  <si>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</si>
  <si>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</si>
  <si>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</si>
  <si>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</si>
  <si>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</si>
  <si>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</si>
  <si>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</si>
  <si>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</si>
  <si>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</si>
  <si>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</si>
  <si>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</si>
  <si>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</si>
  <si>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</si>
  <si>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</si>
  <si>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</si>
  <si>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</si>
  <si>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</si>
  <si>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</si>
  <si>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</si>
  <si>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</si>
  <si>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</si>
  <si>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</si>
  <si>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</si>
  <si>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</si>
  <si>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</si>
  <si>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</si>
  <si>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</si>
  <si>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</si>
  <si>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</si>
  <si>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</si>
  <si>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</si>
  <si>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</si>
  <si>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</si>
  <si>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</si>
  <si>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</si>
  <si>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</si>
  <si>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</si>
  <si>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</si>
  <si>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</si>
  <si>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</si>
  <si>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</si>
  <si>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</si>
  <si>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</si>
  <si>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</si>
  <si>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</si>
  <si>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</si>
  <si>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</si>
  <si>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</si>
  <si>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</si>
  <si>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</si>
  <si>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</si>
  <si>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</si>
  <si>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</si>
  <si>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</si>
  <si>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</si>
  <si>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</si>
  <si>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</si>
  <si>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</si>
  <si>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</si>
  <si>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</si>
  <si>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</si>
  <si>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</si>
  <si>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</si>
  <si>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</si>
  <si>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</si>
  <si>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</si>
  <si>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</si>
  <si>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</si>
  <si>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</si>
  <si>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</si>
  <si>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</si>
  <si>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</si>
  <si>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</si>
  <si>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</si>
  <si>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</si>
  <si>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</si>
  <si>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</si>
  <si>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</si>
  <si>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</si>
  <si>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</si>
  <si>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</si>
  <si>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</si>
  <si>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</si>
  <si>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</si>
  <si>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</si>
  <si>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</si>
  <si>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</si>
  <si>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</si>
  <si>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</si>
  <si>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</si>
  <si>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</si>
  <si>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</si>
  <si>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</si>
  <si>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</si>
  <si>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</si>
  <si>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</si>
  <si>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</si>
  <si>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</si>
  <si>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</si>
  <si>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</si>
  <si>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</si>
  <si>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</si>
  <si>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</si>
  <si>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</si>
  <si>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</si>
  <si>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</si>
  <si>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</si>
  <si>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</si>
  <si>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</si>
  <si>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</si>
  <si>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</si>
  <si>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</si>
  <si>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</si>
  <si>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</si>
  <si>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</si>
  <si>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</si>
  <si>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</si>
  <si>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</si>
  <si>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</si>
  <si>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</si>
  <si>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</si>
  <si>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</si>
  <si>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</si>
  <si>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</si>
  <si>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</si>
  <si>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</si>
  <si>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</si>
  <si>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</si>
  <si>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</si>
  <si>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</si>
  <si>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</si>
  <si>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</si>
  <si>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</si>
  <si>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</si>
  <si>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</si>
  <si>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</si>
  <si>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</si>
  <si>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</si>
  <si>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</si>
  <si>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</si>
  <si>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</si>
  <si>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</si>
  <si>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</si>
  <si>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</si>
  <si>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</si>
  <si>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</si>
  <si>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</si>
  <si>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</si>
  <si>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</si>
  <si>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</si>
  <si>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</si>
  <si>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</si>
  <si>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</si>
  <si>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</si>
  <si>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</si>
  <si>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</si>
  <si>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</si>
  <si>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</si>
  <si>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</si>
  <si>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</si>
  <si>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</si>
  <si>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</si>
  <si>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</si>
  <si>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</si>
  <si>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</si>
  <si>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</si>
  <si>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</si>
  <si>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</si>
  <si>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</si>
  <si>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</si>
  <si>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</si>
  <si>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</si>
  <si>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</si>
  <si>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</si>
  <si>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</si>
  <si>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</si>
  <si>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</si>
  <si>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</si>
  <si>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</si>
  <si>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</si>
  <si>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</si>
  <si>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</si>
  <si>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</si>
  <si>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</si>
  <si>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</si>
  <si>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</si>
  <si>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</si>
  <si>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</si>
  <si>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</si>
  <si>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</si>
  <si>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</si>
  <si>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</si>
  <si>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</si>
  <si>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</si>
  <si>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</si>
  <si>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</si>
  <si>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</si>
  <si>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</si>
  <si>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</si>
  <si>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</si>
  <si>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</si>
  <si>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</si>
  <si>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</si>
  <si>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</si>
  <si>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</si>
  <si>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</si>
  <si>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</si>
  <si>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</si>
  <si>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</si>
  <si>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</si>
  <si>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</si>
  <si>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</si>
  <si>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</si>
  <si>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</si>
  <si>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</si>
  <si>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</si>
  <si>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</si>
  <si>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</si>
  <si>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</si>
  <si>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</si>
  <si>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</si>
  <si>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</si>
  <si>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</si>
  <si>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</si>
  <si>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</si>
  <si>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</si>
  <si>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</si>
  <si>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</si>
  <si>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</si>
  <si>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</si>
  <si>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</si>
  <si>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</si>
  <si>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</si>
  <si>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</si>
  <si>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</si>
  <si>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</si>
  <si>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</si>
  <si>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</si>
  <si>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</si>
  <si>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</si>
  <si>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</si>
  <si>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</si>
  <si>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</si>
  <si>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</si>
  <si>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</si>
  <si>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</si>
  <si>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</si>
  <si>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</si>
  <si>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</si>
  <si>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</si>
  <si>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</si>
  <si>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</si>
  <si>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</si>
  <si>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</si>
  <si>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</si>
  <si>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</si>
  <si>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</si>
  <si>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</si>
  <si>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</si>
  <si>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</si>
  <si>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</si>
  <si>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</si>
  <si>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</si>
  <si>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</si>
  <si>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</si>
  <si>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</si>
  <si>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</si>
  <si>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</si>
  <si>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</si>
  <si>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</si>
  <si>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</si>
  <si>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</si>
  <si>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</si>
  <si>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</si>
  <si>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</si>
  <si>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</si>
  <si>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</si>
  <si>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</si>
  <si>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</si>
  <si>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</si>
  <si>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</si>
  <si>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</si>
  <si>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</si>
  <si>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</si>
  <si>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</si>
  <si>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</si>
  <si>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</si>
  <si>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</si>
  <si>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</si>
  <si>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</si>
  <si>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</si>
  <si>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</si>
  <si>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</si>
  <si>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</si>
  <si>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</si>
  <si>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</si>
  <si>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</si>
  <si>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</si>
  <si>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</si>
  <si>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</si>
  <si>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</si>
  <si>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</si>
  <si>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</si>
  <si>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</si>
  <si>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</si>
  <si>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</si>
  <si>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</si>
  <si>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</si>
  <si>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</si>
  <si>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</si>
  <si>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</si>
  <si>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</si>
  <si>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</si>
  <si>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</si>
  <si>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</si>
  <si>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</si>
  <si>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</si>
  <si>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</si>
  <si>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</si>
  <si>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</si>
  <si>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</si>
  <si>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</si>
  <si>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</si>
  <si>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</si>
  <si>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</si>
  <si>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</si>
  <si>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</si>
  <si>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</si>
  <si>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</si>
  <si>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</si>
  <si>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</si>
  <si>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</si>
  <si>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</si>
  <si>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</si>
  <si>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</si>
  <si>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</si>
  <si>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</si>
  <si>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</si>
  <si>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</si>
  <si>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</si>
  <si>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</si>
  <si>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</si>
  <si>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</si>
  <si>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</si>
  <si>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</si>
  <si>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</si>
  <si>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</si>
  <si>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</si>
  <si>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</si>
  <si>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</si>
  <si>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</si>
  <si>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</si>
  <si>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</si>
  <si>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</si>
  <si>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</si>
  <si>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</si>
  <si>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</si>
  <si>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</si>
  <si>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</si>
  <si>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</si>
  <si>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</si>
  <si>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</si>
  <si>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</si>
  <si>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</si>
  <si>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</si>
  <si>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</si>
  <si>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</si>
  <si>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</si>
  <si>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</si>
  <si>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</si>
  <si>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</si>
  <si>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</si>
  <si>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</si>
  <si>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</si>
  <si>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</si>
  <si>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</si>
  <si>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</si>
  <si>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</si>
  <si>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</si>
  <si>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</si>
  <si>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</si>
  <si>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</si>
  <si>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</si>
  <si>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</si>
  <si>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</si>
  <si>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</si>
  <si>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</si>
  <si>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</si>
  <si>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</si>
  <si>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</si>
  <si>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</si>
  <si>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</si>
  <si>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</si>
  <si>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</si>
  <si>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</si>
  <si>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</si>
  <si>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</si>
  <si>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</si>
  <si>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</si>
  <si>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</si>
  <si>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</si>
  <si>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</si>
  <si>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</si>
  <si>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</si>
  <si>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</si>
  <si>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</si>
  <si>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</si>
  <si>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</si>
  <si>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</si>
  <si>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</si>
  <si>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</si>
  <si>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</si>
  <si>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</si>
  <si>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</si>
  <si>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</si>
  <si>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</si>
  <si>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</si>
  <si>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</si>
  <si>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</si>
  <si>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</si>
  <si>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</si>
  <si>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</si>
  <si>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</si>
  <si>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</si>
  <si>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</si>
  <si>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</si>
  <si>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</si>
  <si>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</si>
  <si>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</si>
  <si>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</si>
  <si>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</si>
  <si>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</si>
  <si>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</si>
  <si>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</si>
  <si>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</si>
  <si>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</si>
  <si>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</si>
  <si>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</si>
  <si>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</si>
  <si>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</si>
  <si>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</si>
  <si>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</si>
  <si>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</si>
  <si>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</si>
  <si>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</si>
  <si>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</si>
  <si>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</si>
  <si>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</si>
  <si>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</si>
  <si>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</si>
  <si>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</si>
  <si>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</si>
  <si>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</si>
  <si>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</si>
  <si>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</si>
  <si>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</si>
  <si>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</si>
  <si>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</si>
  <si>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</si>
  <si>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</si>
  <si>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</si>
  <si>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</si>
  <si>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</si>
  <si>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</si>
  <si>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</si>
  <si>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</si>
  <si>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</si>
  <si>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</si>
  <si>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</si>
  <si>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</si>
  <si>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</si>
  <si>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</si>
  <si>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</si>
  <si>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</si>
  <si>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</si>
  <si>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</si>
  <si>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</si>
  <si>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</si>
  <si>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</si>
  <si>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</si>
  <si>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</si>
  <si>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</si>
  <si>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</si>
  <si>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</si>
  <si>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</si>
  <si>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</si>
  <si>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</si>
  <si>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</si>
  <si>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</si>
  <si>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</si>
  <si>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</si>
  <si>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</si>
  <si>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</si>
  <si>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</si>
  <si>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</si>
  <si>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</si>
  <si>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</si>
  <si>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</si>
  <si>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</si>
  <si>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</si>
  <si>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</si>
  <si>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</si>
  <si>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</si>
  <si>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</si>
  <si>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</si>
  <si>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</si>
  <si>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</si>
  <si>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</si>
  <si>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</si>
  <si>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</si>
  <si>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</si>
  <si>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</si>
  <si>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</si>
  <si>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</si>
  <si>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</si>
  <si>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</si>
  <si>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</si>
  <si>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</si>
  <si>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</si>
  <si>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</si>
  <si>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</si>
  <si>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</si>
  <si>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</si>
  <si>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</si>
  <si>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</si>
  <si>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</si>
  <si>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</si>
  <si>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</si>
  <si>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</si>
  <si>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</si>
  <si>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</si>
  <si>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</si>
  <si>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</si>
  <si>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</si>
  <si>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</si>
  <si>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</si>
  <si>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</si>
  <si>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</si>
  <si>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</si>
  <si>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</si>
  <si>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</si>
  <si>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</si>
  <si>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</si>
  <si>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</si>
  <si>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</si>
  <si>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</si>
  <si>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</si>
  <si>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</si>
  <si>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</si>
  <si>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</si>
  <si>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</si>
  <si>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</si>
  <si>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</si>
  <si>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</si>
  <si>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</si>
  <si>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</si>
  <si>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</si>
  <si>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</si>
  <si>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</si>
  <si>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</si>
  <si>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</si>
  <si>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</si>
  <si>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</si>
  <si>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</si>
  <si>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</si>
  <si>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</si>
  <si>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</si>
  <si>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</si>
  <si>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</si>
  <si>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</si>
  <si>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</si>
  <si>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</si>
  <si>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</si>
  <si>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</si>
  <si>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</si>
  <si>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</si>
  <si>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</si>
  <si>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</si>
  <si>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</si>
  <si>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</si>
  <si>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</si>
  <si>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</si>
  <si>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</si>
  <si>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</si>
  <si>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</si>
  <si>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</si>
  <si>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</si>
  <si>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</si>
  <si>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</si>
  <si>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</si>
  <si>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</si>
  <si>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</si>
  <si>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</si>
  <si>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</si>
  <si>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</si>
  <si>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</si>
  <si>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</si>
  <si>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</si>
  <si>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</si>
  <si>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</si>
  <si>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</si>
  <si>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</si>
  <si>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</si>
  <si>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</si>
  <si>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</si>
  <si>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</si>
  <si>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</si>
  <si>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</si>
  <si>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</si>
  <si>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</si>
  <si>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</si>
  <si>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</si>
  <si>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</si>
  <si>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</si>
  <si>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</si>
  <si>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</si>
  <si>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</si>
  <si>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</si>
  <si>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</si>
  <si>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</si>
  <si>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</si>
  <si>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</si>
  <si>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</si>
  <si>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</si>
  <si>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</si>
  <si>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</si>
  <si>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</si>
  <si>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</si>
  <si>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</si>
  <si>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</si>
  <si>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</si>
  <si>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</si>
  <si>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</si>
  <si>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</si>
  <si>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</si>
  <si>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</si>
  <si>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</si>
  <si>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</si>
  <si>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</si>
  <si>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</si>
  <si>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</si>
  <si>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</si>
  <si>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</si>
  <si>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</si>
  <si>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</si>
  <si>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</si>
  <si>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</si>
  <si>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</si>
  <si>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</si>
  <si>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</si>
  <si>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</si>
  <si>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</si>
  <si>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</si>
  <si>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</si>
  <si>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</si>
  <si>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</si>
  <si>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</si>
  <si>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</si>
  <si>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</si>
  <si>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</si>
  <si>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</si>
  <si>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</si>
  <si>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</si>
  <si>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</si>
  <si>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</si>
  <si>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</si>
  <si>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</si>
  <si>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</si>
  <si>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</si>
  <si>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</si>
  <si>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</si>
  <si>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</si>
  <si>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</si>
  <si>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</si>
  <si>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</si>
  <si>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</si>
  <si>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</si>
  <si>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</si>
  <si>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</si>
  <si>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</si>
  <si>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</si>
  <si>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</si>
  <si>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</si>
  <si>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</si>
  <si>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</si>
  <si>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</si>
  <si>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</si>
  <si>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</si>
  <si>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</si>
  <si>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</si>
  <si>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</si>
  <si>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</si>
  <si>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</si>
  <si>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</si>
  <si>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</si>
  <si>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</si>
  <si>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</si>
  <si>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</si>
  <si>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</si>
  <si>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</si>
  <si>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</si>
  <si>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</si>
  <si>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</si>
  <si>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</si>
  <si>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</si>
  <si>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</si>
  <si>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</si>
  <si>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</si>
  <si>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</si>
  <si>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</si>
  <si>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</si>
  <si>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</si>
  <si>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</si>
  <si>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</si>
  <si>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</si>
  <si>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</si>
  <si>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</si>
  <si>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</si>
  <si>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</si>
  <si>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</si>
  <si>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</si>
  <si>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</si>
  <si>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</si>
  <si>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</si>
  <si>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</si>
  <si>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</si>
  <si>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</si>
  <si>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</si>
  <si>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</si>
  <si>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</si>
  <si>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</si>
  <si>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</si>
  <si>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</si>
  <si>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</si>
  <si>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</si>
  <si>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</si>
  <si>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</si>
  <si>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</si>
  <si>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</si>
  <si>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</si>
  <si>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</si>
  <si>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</si>
  <si>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</si>
  <si>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</si>
  <si>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</si>
  <si>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</si>
  <si>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</si>
  <si>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</si>
  <si>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</si>
  <si>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</si>
  <si>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</si>
  <si>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</si>
  <si>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</si>
  <si>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</si>
  <si>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</si>
  <si>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</si>
  <si>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</si>
  <si>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</si>
  <si>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</si>
  <si>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</si>
  <si>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</si>
  <si>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</si>
  <si>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</si>
  <si>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</si>
  <si>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</si>
  <si>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</si>
  <si>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</si>
  <si>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</si>
  <si>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</si>
  <si>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</si>
  <si>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</si>
  <si>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</si>
  <si>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</si>
  <si>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</si>
  <si>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</si>
  <si>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</si>
  <si>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</si>
  <si>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</si>
  <si>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</si>
  <si>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</si>
  <si>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</si>
  <si>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</si>
  <si>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</si>
  <si>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</si>
  <si>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</si>
  <si>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</si>
  <si>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</si>
  <si>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</si>
  <si>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</si>
  <si>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</si>
  <si>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</si>
  <si>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</si>
  <si>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</si>
  <si>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</si>
  <si>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</si>
  <si>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</si>
  <si>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</si>
  <si>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</si>
  <si>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</si>
  <si>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</si>
  <si>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</si>
  <si>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</si>
  <si>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</si>
  <si>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</si>
  <si>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</si>
  <si>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</si>
  <si>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</si>
  <si>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</si>
  <si>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</si>
  <si>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</si>
  <si>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</si>
  <si>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</si>
  <si>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</si>
  <si>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</si>
  <si>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</si>
  <si>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</si>
  <si>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</si>
  <si>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</si>
  <si>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</si>
  <si>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</si>
  <si>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</si>
  <si>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</si>
  <si>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</si>
  <si>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</si>
  <si>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</si>
  <si>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</si>
  <si>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</si>
  <si>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</si>
  <si>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</si>
  <si>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</si>
  <si>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</si>
  <si>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</si>
  <si>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</si>
  <si>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</si>
  <si>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</si>
  <si>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</si>
  <si>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</si>
  <si>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</si>
  <si>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</si>
  <si>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</si>
  <si>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</si>
  <si>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</si>
  <si>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</si>
  <si>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</si>
  <si>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</si>
  <si>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</si>
  <si>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</si>
  <si>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</si>
  <si>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</si>
  <si>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</si>
  <si>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</si>
  <si>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</si>
  <si>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</si>
  <si>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</si>
  <si>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</si>
  <si>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</si>
  <si>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</si>
  <si>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</si>
  <si>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</si>
  <si>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</si>
  <si>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</si>
  <si>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</si>
  <si>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</si>
  <si>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</si>
  <si>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</si>
  <si>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</si>
  <si>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</si>
  <si>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</si>
  <si>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</si>
  <si>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</si>
  <si>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</si>
  <si>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</si>
  <si>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</si>
  <si>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</si>
  <si>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</si>
  <si>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</si>
  <si>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</si>
  <si>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</si>
  <si>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</si>
  <si>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</si>
  <si>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</si>
  <si>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</si>
  <si>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</si>
  <si>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</si>
  <si>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</si>
  <si>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</si>
  <si>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</si>
  <si>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</si>
  <si>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</si>
  <si>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</si>
  <si>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</si>
  <si>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</si>
  <si>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</si>
  <si>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</si>
  <si>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</si>
  <si>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</si>
  <si>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</si>
  <si>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</si>
  <si>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</si>
  <si>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</si>
  <si>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</si>
  <si>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</si>
  <si>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</si>
  <si>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</si>
  <si>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</si>
  <si>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</si>
  <si>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</si>
  <si>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</si>
  <si>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</si>
  <si>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</si>
  <si>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</si>
  <si>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</si>
  <si>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</si>
  <si>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</si>
  <si>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</si>
  <si>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</si>
  <si>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</si>
  <si>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</si>
  <si>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</si>
  <si>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</si>
  <si>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</si>
  <si>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</si>
  <si>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</si>
  <si>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</si>
  <si>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</si>
  <si>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</si>
  <si>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</si>
  <si>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</si>
  <si>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</si>
  <si>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</si>
  <si>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</si>
  <si>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</si>
  <si>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</si>
  <si>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</si>
  <si>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</si>
  <si>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</si>
  <si>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</si>
  <si>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</si>
  <si>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</si>
  <si>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</si>
  <si>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</si>
  <si>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</si>
  <si>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</si>
  <si>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</si>
  <si>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</si>
  <si>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</si>
  <si>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</si>
  <si>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</si>
  <si>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</si>
  <si>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</si>
  <si>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</si>
  <si>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</si>
  <si>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</si>
  <si>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</si>
  <si>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</si>
  <si>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</si>
  <si>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</si>
  <si>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</si>
  <si>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</si>
  <si>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</si>
  <si>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</si>
  <si>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</si>
  <si>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</si>
  <si>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</si>
  <si>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</si>
  <si>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</si>
  <si>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</si>
  <si>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</si>
  <si>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</si>
  <si>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</si>
  <si>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</si>
  <si>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</si>
  <si>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</si>
  <si>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</si>
  <si>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</si>
  <si>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</si>
  <si>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</si>
  <si>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</si>
  <si>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</si>
  <si>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</si>
  <si>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</si>
  <si>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</si>
  <si>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</si>
  <si>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</si>
  <si>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</si>
  <si>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</si>
  <si>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</si>
  <si>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</si>
  <si>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</si>
  <si>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</si>
  <si>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</si>
  <si>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</si>
  <si>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</si>
  <si>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</si>
  <si>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</si>
  <si>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</si>
  <si>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</si>
  <si>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</si>
  <si>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</si>
  <si>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</si>
  <si>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</si>
  <si>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</si>
  <si>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</si>
  <si>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</si>
  <si>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</si>
  <si>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</si>
  <si>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</si>
  <si>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</si>
  <si>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</si>
  <si>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</si>
  <si>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</si>
  <si>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</si>
  <si>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</si>
  <si>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</si>
  <si>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</si>
  <si>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</si>
  <si>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</si>
  <si>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</si>
  <si>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</si>
  <si>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</si>
  <si>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</si>
  <si>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</si>
  <si>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</si>
  <si>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</si>
  <si>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</si>
  <si>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</si>
  <si>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</si>
  <si>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</si>
  <si>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</si>
  <si>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</si>
  <si>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</si>
  <si>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</si>
  <si>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</si>
  <si>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</si>
  <si>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</si>
  <si>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</si>
  <si>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</si>
  <si>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</si>
  <si>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</si>
  <si>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</si>
  <si>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</si>
  <si>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</si>
  <si>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</si>
  <si>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</si>
  <si>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</si>
  <si>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</si>
  <si>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</si>
  <si>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</si>
  <si>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</si>
  <si>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</si>
  <si>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</si>
  <si>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</si>
  <si>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</si>
  <si>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</si>
  <si>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</si>
  <si>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</si>
  <si>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</si>
  <si>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</si>
  <si>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</si>
  <si>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</si>
  <si>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</si>
  <si>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</si>
  <si>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</si>
  <si>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</si>
  <si>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</si>
  <si>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</si>
  <si>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</si>
  <si>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</si>
  <si>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</si>
  <si>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</si>
  <si>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</si>
  <si>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</si>
  <si>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</si>
  <si>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</si>
  <si>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</si>
  <si>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</si>
  <si>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</si>
  <si>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</si>
  <si>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</si>
  <si>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</si>
  <si>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</si>
  <si>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</si>
  <si>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</si>
  <si>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</si>
  <si>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</si>
  <si>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</si>
  <si>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</si>
  <si>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</si>
  <si>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</si>
  <si>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</si>
  <si>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</si>
  <si>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</si>
  <si>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</si>
  <si>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</si>
  <si>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</si>
  <si>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</si>
  <si>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</si>
  <si>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</si>
  <si>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</si>
  <si>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</si>
  <si>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</si>
  <si>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</si>
  <si>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</si>
  <si>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</si>
  <si>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</si>
  <si>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</si>
  <si>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</si>
  <si>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</si>
  <si>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</si>
  <si>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</si>
  <si>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</si>
  <si>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</si>
  <si>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</si>
  <si>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</si>
  <si>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</si>
  <si>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</si>
  <si>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</si>
  <si>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</si>
  <si>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</si>
  <si>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</si>
  <si>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</si>
  <si>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</si>
  <si>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</si>
  <si>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</si>
  <si>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</si>
  <si>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</si>
  <si>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</si>
  <si>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</si>
  <si>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</si>
  <si>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</si>
  <si>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</si>
  <si>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</si>
  <si>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</si>
  <si>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</si>
  <si>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</si>
  <si>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</si>
  <si>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</si>
  <si>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</si>
  <si>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</si>
  <si>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</si>
  <si>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</si>
  <si>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</si>
  <si>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</si>
  <si>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</si>
  <si>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</si>
  <si>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</si>
  <si>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</si>
  <si>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</si>
  <si>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</si>
  <si>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</si>
  <si>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</si>
  <si>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</si>
  <si>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</si>
  <si>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</si>
  <si>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</si>
  <si>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</si>
  <si>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</si>
  <si>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</si>
  <si>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</si>
  <si>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</si>
  <si>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</si>
  <si>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</si>
  <si>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</si>
  <si>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</si>
  <si>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</si>
  <si>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</si>
  <si>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</si>
  <si>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</si>
  <si>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</si>
  <si>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</si>
  <si>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</si>
  <si>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</si>
  <si>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</si>
  <si>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</si>
  <si>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</si>
  <si>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</si>
  <si>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</si>
  <si>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</si>
  <si>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</si>
  <si>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</si>
  <si>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</si>
  <si>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</si>
  <si>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</si>
  <si>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</si>
  <si>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</si>
  <si>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</si>
  <si>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</si>
  <si>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</si>
  <si>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</si>
  <si>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</si>
  <si>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</si>
  <si>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</si>
  <si>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</si>
  <si>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</si>
  <si>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</si>
  <si>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</si>
  <si>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</si>
  <si>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</si>
  <si>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</si>
  <si>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</si>
  <si>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</si>
  <si>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</si>
  <si>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</si>
  <si>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</si>
  <si>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</si>
  <si>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</si>
  <si>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</si>
  <si>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</si>
  <si>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</si>
  <si>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</si>
  <si>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</si>
  <si>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</si>
  <si>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</si>
  <si>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</si>
  <si>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</si>
  <si>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</si>
  <si>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</si>
  <si>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</si>
  <si>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</si>
  <si>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</si>
  <si>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</si>
  <si>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</si>
  <si>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</si>
  <si>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</si>
  <si>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</si>
  <si>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</si>
  <si>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</si>
  <si>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</si>
  <si>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</si>
  <si>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</si>
  <si>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</si>
  <si>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</si>
  <si>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</si>
  <si>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</si>
  <si>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</si>
  <si>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</si>
  <si>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</si>
  <si>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</si>
  <si>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</si>
  <si>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</si>
  <si>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</si>
  <si>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</si>
  <si>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</si>
  <si>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</si>
  <si>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</si>
  <si>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</si>
  <si>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</si>
  <si>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</si>
  <si>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</si>
  <si>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</si>
  <si>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</si>
  <si>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</si>
  <si>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</si>
  <si>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</si>
  <si>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</si>
  <si>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</si>
  <si>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</si>
  <si>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</si>
  <si>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</si>
  <si>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</si>
  <si>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</si>
  <si>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</si>
  <si>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</si>
  <si>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</si>
  <si>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</si>
  <si>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</si>
  <si>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</si>
  <si>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</si>
  <si>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</si>
  <si>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</si>
  <si>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</si>
  <si>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</si>
  <si>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</si>
  <si>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</si>
  <si>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</si>
  <si>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</si>
  <si>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</si>
  <si>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</si>
  <si>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</si>
  <si>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</si>
  <si>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</si>
  <si>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</si>
  <si>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</si>
  <si>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</si>
  <si>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</si>
  <si>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</si>
  <si>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</si>
  <si>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</si>
  <si>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</si>
  <si>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</si>
  <si>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</si>
  <si>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</si>
  <si>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</si>
  <si>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</si>
  <si>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</si>
  <si>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</si>
  <si>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</si>
  <si>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</si>
  <si>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</si>
  <si>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</si>
  <si>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</si>
  <si>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</si>
  <si>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</si>
  <si>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</si>
  <si>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</si>
  <si>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</si>
  <si>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</si>
  <si>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</si>
  <si>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</si>
  <si>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</si>
  <si>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</si>
  <si>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</si>
  <si>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</si>
  <si>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</si>
  <si>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</si>
  <si>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</si>
  <si>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</si>
  <si>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</si>
  <si>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</si>
  <si>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</si>
  <si>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</si>
  <si>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</si>
  <si>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</si>
  <si>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</si>
  <si>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</si>
  <si>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</si>
  <si>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</si>
  <si>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</si>
  <si>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</si>
  <si>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</si>
  <si>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</si>
  <si>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</si>
  <si>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</si>
  <si>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</si>
  <si>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</si>
  <si>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</si>
  <si>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</si>
  <si>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</si>
  <si>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</si>
  <si>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</si>
  <si>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</si>
  <si>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</si>
  <si>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</si>
  <si>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</si>
  <si>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</si>
  <si>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</si>
  <si>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</si>
  <si>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</si>
  <si>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</si>
  <si>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</si>
  <si>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</si>
  <si>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</si>
  <si>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</si>
  <si>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</si>
  <si>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</si>
  <si>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</si>
  <si>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</si>
  <si>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</si>
  <si>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</si>
  <si>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</si>
  <si>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</si>
  <si>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</si>
  <si>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</si>
  <si>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</si>
  <si>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</si>
  <si>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</si>
  <si>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</si>
  <si>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</si>
  <si>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</si>
  <si>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</si>
  <si>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</si>
  <si>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</si>
  <si>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</si>
  <si>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</si>
  <si>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</si>
  <si>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</si>
  <si>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</si>
  <si>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</si>
  <si>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</si>
  <si>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</si>
  <si>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</si>
  <si>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</si>
  <si>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</si>
  <si>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</si>
  <si>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</si>
  <si>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</si>
  <si>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</si>
  <si>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</si>
  <si>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</si>
  <si>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</si>
  <si>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</si>
  <si>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</si>
  <si>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</si>
  <si>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</si>
  <si>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</si>
  <si>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</si>
  <si>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</si>
  <si>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</si>
  <si>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</si>
  <si>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</si>
  <si>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</si>
  <si>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</si>
  <si>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</si>
  <si>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</si>
  <si>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</si>
  <si>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</si>
  <si>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</si>
  <si>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</si>
  <si>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</si>
  <si>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</si>
  <si>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</si>
  <si>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</si>
  <si>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</si>
  <si>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</si>
  <si>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</si>
  <si>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</si>
  <si>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</si>
  <si>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</si>
  <si>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</si>
  <si>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</si>
  <si>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</si>
  <si>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</si>
  <si>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</si>
  <si>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</si>
  <si>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</si>
  <si>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</si>
  <si>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</si>
  <si>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</si>
  <si>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</si>
  <si>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</si>
  <si>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</si>
  <si>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</si>
  <si>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</si>
  <si>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</si>
  <si>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</si>
  <si>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</si>
  <si>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</si>
  <si>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</si>
  <si>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</si>
  <si>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</si>
  <si>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</si>
  <si>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</si>
  <si>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</si>
  <si>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</si>
  <si>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</si>
  <si>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</si>
  <si>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</si>
  <si>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</si>
  <si>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</si>
  <si>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</si>
  <si>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</si>
  <si>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</si>
  <si>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</si>
  <si>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</si>
  <si>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</si>
  <si>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</si>
  <si>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</si>
  <si>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</si>
  <si>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</si>
  <si>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</si>
  <si>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</si>
  <si>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</si>
  <si>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</si>
  <si>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</si>
  <si>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</si>
  <si>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</si>
  <si>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</si>
  <si>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</si>
  <si>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</si>
  <si>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</si>
  <si>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</si>
  <si>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</si>
  <si>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</si>
  <si>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</si>
  <si>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</si>
  <si>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</si>
  <si>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</si>
  <si>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</si>
  <si>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</si>
  <si>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</si>
  <si>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</si>
  <si>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</si>
  <si>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</si>
  <si>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</si>
  <si>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</si>
  <si>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</si>
  <si>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</si>
  <si>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</si>
  <si>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</si>
  <si>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</si>
  <si>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</si>
  <si>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</si>
  <si>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</si>
  <si>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</si>
  <si>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</si>
  <si>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</si>
  <si>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</si>
  <si>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</si>
  <si>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</si>
  <si>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</si>
  <si>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</si>
  <si>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</si>
  <si>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</si>
  <si>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</si>
  <si>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</si>
  <si>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</si>
  <si>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</si>
  <si>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</si>
  <si>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</si>
  <si>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</si>
  <si>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</si>
  <si>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</si>
  <si>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</si>
  <si>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</si>
  <si>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</si>
  <si>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</si>
  <si>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</si>
  <si>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</si>
  <si>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</si>
  <si>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</si>
  <si>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</si>
  <si>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</si>
  <si>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</si>
  <si>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</si>
  <si>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</si>
  <si>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</si>
  <si>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</si>
  <si>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</si>
  <si>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</si>
  <si>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</si>
  <si>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</si>
  <si>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</si>
  <si>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</si>
  <si>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</si>
  <si>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</si>
  <si>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</si>
  <si>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</si>
  <si>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</si>
  <si>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</si>
  <si>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</si>
  <si>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</si>
  <si>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</si>
  <si>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</si>
  <si>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</si>
  <si>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</si>
  <si>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</si>
  <si>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</si>
  <si>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</si>
  <si>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</si>
  <si>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</si>
  <si>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</si>
  <si>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</si>
  <si>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</si>
  <si>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</si>
  <si>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</si>
  <si>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</si>
  <si>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</si>
  <si>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</si>
  <si>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</si>
  <si>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</si>
  <si>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</si>
  <si>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</si>
  <si>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</si>
  <si>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</si>
  <si>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</si>
  <si>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</si>
  <si>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</si>
  <si>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</si>
  <si>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</si>
  <si>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</si>
  <si>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</si>
  <si>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</si>
  <si>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</si>
  <si>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</si>
  <si>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</si>
  <si>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</si>
  <si>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</si>
  <si>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</si>
  <si>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</si>
  <si>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</si>
  <si>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</si>
  <si>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</si>
  <si>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</si>
  <si>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</si>
  <si>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</si>
  <si>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</si>
  <si>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</si>
  <si>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</si>
  <si>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</si>
  <si>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</si>
  <si>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</si>
  <si>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</si>
  <si>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</si>
  <si>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</si>
  <si>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</si>
  <si>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</si>
  <si>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</si>
  <si>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</si>
  <si>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</si>
  <si>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</si>
  <si>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</si>
  <si>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</si>
  <si>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</si>
  <si>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</si>
  <si>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</si>
  <si>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</si>
  <si>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</si>
  <si>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</si>
  <si>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</si>
  <si>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</si>
  <si>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</si>
  <si>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</si>
  <si>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</si>
  <si>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</si>
  <si>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</si>
  <si>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</si>
  <si>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</si>
  <si>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</si>
  <si>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</si>
  <si>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</si>
  <si>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</si>
  <si>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</si>
  <si>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</si>
  <si>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</si>
  <si>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</si>
  <si>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</si>
  <si>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</si>
  <si>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</si>
  <si>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</si>
  <si>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</si>
  <si>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</si>
  <si>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</si>
  <si>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</si>
  <si>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</si>
  <si>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</si>
  <si>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</si>
  <si>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</si>
  <si>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</si>
  <si>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</si>
  <si>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</si>
  <si>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</si>
  <si>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</si>
  <si>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</si>
  <si>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</si>
  <si>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</si>
  <si>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</si>
  <si>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</si>
  <si>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</si>
  <si>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</si>
  <si>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</si>
  <si>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</si>
  <si>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</si>
  <si>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</si>
  <si>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</si>
  <si>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</si>
  <si>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</si>
  <si>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</si>
  <si>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</si>
  <si>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</si>
  <si>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</si>
  <si>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</si>
  <si>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</si>
  <si>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</si>
  <si>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</si>
  <si>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</si>
  <si>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</si>
  <si>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</si>
  <si>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</si>
  <si>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</si>
  <si>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</si>
  <si>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</si>
  <si>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</si>
  <si>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</si>
  <si>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</si>
  <si>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</si>
  <si>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</si>
  <si>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</si>
  <si>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</si>
  <si>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</si>
  <si>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</si>
  <si>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</si>
  <si>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</si>
  <si>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</si>
  <si>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</si>
  <si>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</si>
  <si>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</si>
  <si>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</si>
  <si>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</si>
  <si>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</si>
  <si>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</si>
  <si>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</si>
  <si>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</si>
  <si>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</si>
  <si>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</si>
  <si>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</si>
  <si>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</si>
  <si>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</si>
  <si>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</si>
  <si>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</si>
  <si>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</si>
  <si>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</si>
  <si>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</si>
  <si>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</si>
  <si>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</si>
  <si>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</si>
  <si>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</si>
  <si>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</si>
  <si>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</si>
  <si>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</si>
  <si>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</si>
  <si>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</si>
  <si>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</si>
  <si>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</si>
  <si>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</si>
  <si>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</si>
  <si>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</si>
  <si>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</si>
  <si>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</si>
  <si>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</si>
  <si>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</si>
  <si>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</si>
  <si>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</si>
  <si>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</si>
  <si>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</si>
  <si>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</si>
  <si>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</si>
  <si>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</si>
  <si>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</si>
  <si>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</si>
  <si>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</si>
  <si>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</si>
  <si>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</si>
  <si>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</si>
  <si>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</si>
  <si>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</si>
  <si>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</si>
  <si>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</si>
  <si>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</si>
  <si>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</si>
  <si>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</si>
  <si>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</si>
  <si>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</si>
  <si>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</si>
  <si>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</si>
  <si>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</si>
  <si>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</si>
  <si>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</si>
  <si>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</si>
  <si>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</si>
  <si>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</si>
  <si>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</si>
  <si>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</si>
  <si>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</si>
  <si>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</si>
  <si>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</si>
  <si>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</si>
  <si>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</si>
  <si>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</si>
  <si>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</si>
  <si>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</si>
  <si>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</si>
  <si>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</si>
  <si>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</si>
  <si>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</si>
  <si>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</si>
  <si>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</si>
  <si>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</si>
  <si>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</si>
  <si>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</si>
  <si>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</si>
  <si>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</si>
  <si>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</si>
  <si>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</si>
  <si>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</si>
  <si>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</si>
  <si>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</si>
  <si>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</si>
  <si>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</si>
  <si>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</si>
  <si>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</si>
  <si>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</si>
  <si>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</si>
  <si>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</si>
  <si>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</si>
  <si>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</si>
  <si>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</si>
  <si>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</si>
  <si>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</si>
  <si>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</si>
  <si>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</si>
  <si>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</si>
  <si>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</si>
  <si>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</si>
  <si>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</si>
  <si>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</si>
  <si>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</si>
  <si>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</si>
  <si>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</si>
  <si>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</si>
  <si>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</si>
  <si>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</si>
  <si>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</si>
  <si>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</si>
  <si>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</si>
  <si>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</si>
  <si>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</si>
  <si>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</si>
  <si>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</si>
  <si>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</si>
  <si>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</si>
  <si>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</si>
  <si>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</si>
  <si>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</si>
  <si>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</si>
  <si>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</si>
  <si>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</si>
  <si>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</si>
  <si>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</si>
  <si>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</si>
  <si>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</si>
  <si>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</si>
  <si>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</si>
  <si>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</si>
  <si>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</si>
  <si>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</si>
  <si>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</si>
  <si>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</si>
  <si>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</si>
  <si>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</si>
  <si>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</si>
  <si>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</si>
  <si>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</si>
  <si>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</si>
  <si>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</si>
  <si>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</si>
  <si>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</si>
  <si>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</si>
  <si>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</si>
  <si>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</si>
  <si>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</si>
  <si>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</si>
  <si>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</si>
  <si>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</si>
  <si>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</si>
  <si>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</si>
  <si>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</si>
  <si>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</si>
  <si>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</si>
  <si>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</si>
  <si>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</si>
  <si>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</si>
  <si>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</si>
  <si>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</si>
  <si>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</si>
  <si>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</si>
  <si>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</si>
  <si>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</si>
  <si>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</si>
  <si>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</si>
  <si>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</si>
  <si>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</si>
  <si>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</si>
  <si>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</si>
  <si>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</si>
  <si>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</si>
  <si>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</si>
  <si>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</si>
  <si>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</si>
  <si>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</si>
  <si>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</si>
  <si>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</si>
  <si>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</si>
  <si>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</si>
  <si>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</si>
  <si>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</si>
  <si>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</si>
  <si>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</si>
  <si>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</si>
  <si>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</si>
  <si>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</si>
  <si>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</si>
  <si>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</si>
  <si>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</si>
  <si>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</si>
  <si>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</si>
  <si>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</si>
  <si>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</si>
  <si>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</si>
  <si>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</si>
  <si>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</si>
  <si>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</si>
  <si>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</si>
  <si>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</si>
  <si>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</si>
  <si>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</si>
  <si>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</si>
  <si>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</si>
  <si>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</si>
  <si>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</si>
  <si>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</si>
  <si>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</si>
  <si>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</si>
  <si>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</si>
  <si>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</si>
  <si>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</si>
  <si>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</si>
  <si>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</si>
  <si>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</si>
  <si>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</si>
  <si>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</si>
  <si>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</si>
  <si>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</si>
  <si>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</si>
  <si>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</si>
  <si>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</si>
  <si>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</si>
  <si>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</si>
  <si>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</si>
  <si>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</si>
  <si>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</si>
  <si>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</si>
  <si>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</si>
  <si>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</si>
  <si>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</si>
  <si>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</si>
  <si>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</si>
  <si>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</si>
  <si>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</si>
  <si>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</si>
  <si>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</si>
  <si>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</si>
  <si>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</si>
  <si>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</si>
  <si>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</si>
  <si>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</si>
  <si>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</si>
  <si>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</si>
  <si>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</si>
  <si>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</si>
  <si>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</si>
  <si>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</si>
  <si>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</si>
  <si>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</si>
  <si>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</si>
  <si>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</si>
  <si>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</si>
  <si>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</si>
  <si>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</si>
  <si>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</si>
  <si>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</si>
  <si>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</si>
  <si>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</si>
  <si>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</si>
  <si>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</si>
  <si>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</si>
  <si>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</si>
  <si>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</si>
  <si>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</si>
  <si>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</si>
  <si>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</si>
  <si>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</si>
  <si>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</si>
  <si>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</si>
  <si>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</si>
  <si>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</si>
  <si>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</si>
  <si>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</si>
  <si>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</si>
  <si>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</si>
  <si>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</si>
  <si>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</si>
  <si>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</si>
  <si>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</si>
  <si>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</si>
  <si>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</si>
  <si>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</si>
  <si>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</si>
  <si>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</si>
  <si>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</si>
  <si>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</si>
  <si>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</si>
  <si>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</si>
  <si>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</si>
  <si>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</si>
  <si>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</si>
  <si>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</si>
  <si>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</si>
  <si>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</si>
  <si>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</si>
  <si>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</si>
  <si>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</si>
  <si>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</si>
  <si>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</si>
  <si>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</si>
  <si>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</si>
  <si>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</si>
  <si>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</si>
  <si>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</si>
  <si>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</si>
  <si>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</si>
  <si>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</si>
  <si>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</si>
  <si>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</si>
  <si>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</si>
  <si>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</si>
  <si>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</si>
  <si>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</si>
  <si>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</si>
  <si>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</si>
  <si>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</si>
  <si>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</si>
  <si>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</si>
  <si>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</si>
  <si>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</si>
  <si>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</si>
  <si>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</si>
  <si>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</si>
  <si>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</si>
  <si>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</si>
  <si>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</si>
  <si>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</si>
  <si>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</si>
  <si>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</si>
  <si>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</si>
  <si>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</si>
  <si>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</si>
  <si>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</si>
  <si>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</si>
  <si>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</si>
  <si>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</si>
  <si>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</si>
  <si>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</si>
  <si>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</si>
  <si>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</si>
  <si>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</si>
  <si>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</si>
  <si>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</si>
  <si>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</si>
  <si>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</si>
  <si>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</si>
  <si>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</si>
  <si>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</si>
  <si>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</si>
  <si>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</si>
  <si>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</si>
  <si>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</si>
  <si>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</si>
  <si>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</si>
  <si>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</si>
  <si>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</si>
  <si>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</si>
  <si>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</si>
  <si>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</si>
  <si>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</si>
  <si>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</si>
  <si>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</si>
  <si>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</si>
  <si>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</si>
  <si>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</si>
  <si>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</si>
  <si>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</si>
  <si>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</si>
  <si>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</si>
  <si>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</si>
  <si>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</si>
  <si>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</si>
  <si>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</si>
  <si>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</si>
  <si>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</si>
  <si>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</si>
  <si>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</si>
  <si>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</si>
  <si>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</si>
  <si>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</si>
  <si>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</si>
  <si>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</si>
  <si>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</si>
  <si>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</si>
  <si>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</si>
  <si>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</si>
  <si>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</si>
  <si>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</si>
  <si>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</si>
  <si>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</si>
  <si>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</si>
  <si>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</si>
  <si>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</si>
  <si>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</si>
  <si>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</si>
  <si>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</si>
  <si>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</si>
  <si>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</si>
  <si>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</si>
  <si>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</si>
  <si>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</si>
  <si>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</si>
  <si>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</si>
  <si>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</si>
  <si>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</si>
  <si>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</si>
  <si>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</si>
  <si>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</si>
  <si>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</si>
  <si>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</si>
  <si>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</si>
  <si>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</si>
  <si>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</si>
  <si>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</si>
  <si>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</si>
  <si>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</si>
  <si>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</si>
  <si>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</si>
  <si>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</si>
  <si>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</si>
  <si>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</si>
  <si>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</si>
  <si>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</si>
  <si>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</si>
  <si>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</si>
  <si>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</si>
  <si>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</si>
  <si>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</si>
  <si>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</si>
  <si>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</si>
  <si>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</si>
  <si>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</si>
  <si>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</si>
  <si>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</si>
  <si>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</si>
  <si>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</si>
  <si>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</si>
  <si>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</si>
  <si>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</si>
  <si>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</si>
  <si>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</si>
  <si>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</si>
  <si>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</si>
  <si>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</si>
  <si>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</si>
  <si>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</si>
  <si>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</si>
  <si>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</si>
  <si>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</si>
  <si>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</si>
  <si>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</si>
  <si>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</si>
  <si>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</si>
  <si>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</si>
  <si>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</si>
  <si>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</si>
  <si>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</si>
  <si>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</si>
  <si>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</si>
  <si>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</si>
  <si>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</si>
  <si>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</si>
  <si>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</si>
  <si>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</si>
  <si>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</si>
  <si>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</si>
  <si>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</si>
  <si>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</si>
  <si>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</si>
  <si>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</si>
  <si>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</si>
  <si>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</si>
  <si>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</si>
  <si>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</si>
  <si>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</si>
  <si>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</si>
  <si>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</si>
  <si>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</si>
  <si>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</si>
  <si>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</si>
  <si>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</si>
  <si>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</si>
  <si>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</si>
  <si>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</si>
  <si>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</si>
  <si>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</si>
  <si>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</si>
  <si>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</si>
  <si>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</si>
  <si>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</si>
  <si>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</si>
  <si>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</si>
  <si>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</si>
  <si>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</si>
  <si>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</si>
  <si>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</si>
  <si>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</si>
  <si>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</si>
  <si>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</si>
  <si>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</si>
  <si>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</si>
  <si>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</si>
  <si>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</si>
  <si>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</si>
  <si>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</si>
  <si>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</si>
  <si>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</si>
  <si>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</si>
  <si>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</si>
  <si>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</si>
  <si>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</si>
  <si>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</si>
  <si>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</si>
  <si>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</si>
  <si>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</si>
  <si>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</si>
  <si>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</si>
  <si>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</si>
  <si>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</si>
  <si>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</si>
  <si>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</si>
  <si>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</si>
  <si>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</si>
  <si>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</si>
  <si>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</si>
  <si>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</si>
  <si>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</si>
  <si>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</si>
  <si>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</si>
  <si>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</si>
  <si>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</si>
  <si>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</si>
  <si>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</si>
  <si>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</si>
  <si>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</si>
  <si>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</si>
  <si>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</si>
  <si>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</si>
  <si>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</si>
  <si>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</si>
  <si>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</si>
  <si>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</si>
  <si>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</si>
  <si>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</si>
  <si>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</si>
  <si>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</si>
  <si>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</si>
  <si>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</si>
  <si>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</si>
  <si>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</si>
  <si>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</si>
  <si>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</si>
  <si>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</si>
  <si>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</si>
  <si>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</si>
  <si>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</si>
  <si>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</si>
  <si>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</si>
  <si>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</si>
  <si>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</si>
  <si>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</si>
  <si>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</si>
  <si>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</si>
  <si>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</si>
  <si>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</si>
  <si>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</si>
  <si>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</si>
  <si>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</si>
  <si>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</si>
  <si>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</si>
  <si>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</si>
  <si>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</si>
  <si>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</si>
  <si>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</si>
  <si>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</si>
  <si>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</si>
  <si>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</si>
  <si>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</si>
  <si>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</si>
  <si>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</si>
  <si>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</si>
  <si>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</si>
  <si>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</si>
  <si>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</si>
  <si>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</si>
  <si>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</si>
  <si>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</si>
  <si>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</si>
  <si>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</si>
  <si>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</si>
  <si>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</si>
  <si>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</si>
  <si>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</si>
  <si>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</si>
  <si>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</si>
  <si>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</si>
  <si>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</si>
  <si>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</si>
  <si>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</si>
  <si>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</si>
  <si>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</si>
  <si>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</si>
  <si>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</si>
  <si>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</si>
  <si>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</si>
  <si>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</si>
  <si>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</si>
  <si>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</si>
  <si>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</si>
  <si>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</si>
  <si>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</si>
  <si>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</si>
  <si>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</si>
  <si>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</si>
  <si>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</si>
  <si>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</si>
  <si>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</si>
  <si>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</si>
  <si>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</si>
  <si>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</si>
  <si>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</si>
  <si>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</si>
  <si>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</si>
  <si>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</si>
  <si>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</si>
  <si>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</si>
  <si>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</si>
  <si>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</si>
  <si>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</si>
  <si>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</si>
  <si>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</si>
  <si>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</si>
  <si>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</si>
  <si>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</si>
  <si>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</si>
  <si>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</si>
  <si>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</si>
  <si>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</si>
  <si>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</si>
  <si>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</si>
  <si>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</si>
  <si>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</si>
  <si>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</si>
  <si>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</si>
  <si>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</si>
  <si>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</si>
  <si>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</si>
  <si>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</si>
  <si>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</si>
  <si>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</si>
  <si>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</si>
  <si>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</si>
  <si>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</si>
  <si>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</si>
  <si>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</si>
  <si>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</si>
  <si>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</si>
  <si>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</si>
  <si>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</si>
  <si>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</si>
  <si>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</si>
  <si>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</si>
  <si>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</si>
  <si>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</si>
  <si>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</si>
  <si>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</si>
  <si>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</si>
  <si>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</si>
  <si>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</si>
  <si>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</si>
  <si>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</si>
  <si>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</si>
  <si>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</si>
  <si>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</si>
  <si>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</si>
  <si>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</si>
  <si>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</si>
  <si>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</si>
  <si>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</si>
  <si>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</si>
  <si>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</si>
  <si>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</si>
  <si>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</si>
  <si>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</si>
  <si>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</si>
  <si>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</si>
  <si>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</si>
  <si>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</si>
  <si>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</si>
  <si>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</si>
  <si>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</si>
  <si>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</si>
  <si>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</si>
  <si>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</si>
  <si>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</si>
  <si>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</si>
  <si>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</si>
  <si>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</si>
  <si>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</si>
  <si>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</si>
  <si>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</si>
  <si>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</si>
  <si>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</si>
  <si>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</si>
  <si>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</si>
  <si>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</si>
  <si>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</si>
  <si>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</si>
  <si>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</si>
  <si>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</si>
  <si>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</si>
  <si>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</si>
  <si>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</si>
  <si>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</si>
  <si>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</si>
  <si>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</si>
  <si>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</si>
  <si>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</si>
  <si>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</si>
  <si>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</si>
  <si>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</si>
  <si>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</si>
  <si>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</si>
  <si>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</si>
  <si>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</si>
  <si>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</si>
  <si>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</si>
  <si>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</si>
  <si>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</si>
  <si>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</si>
  <si>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</si>
  <si>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</si>
  <si>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</si>
  <si>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</si>
  <si>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</si>
  <si>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</si>
  <si>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</si>
  <si>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</si>
  <si>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</si>
  <si>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</si>
  <si>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</si>
  <si>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</si>
  <si>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</si>
  <si>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</si>
  <si>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</si>
  <si>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</si>
  <si>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</si>
  <si>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</si>
  <si>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</si>
  <si>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</si>
  <si>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</si>
  <si>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</si>
  <si>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</si>
  <si>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</si>
  <si>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</si>
  <si>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</si>
  <si>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</si>
  <si>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</si>
  <si>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</si>
  <si>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</si>
  <si>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</si>
  <si>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</si>
  <si>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</si>
  <si>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</si>
  <si>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</si>
  <si>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</si>
  <si>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</si>
  <si>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</si>
  <si>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</si>
  <si>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</si>
  <si>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</si>
  <si>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</si>
  <si>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</si>
  <si>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</si>
  <si>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</si>
  <si>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</si>
  <si>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</si>
  <si>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</si>
  <si>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</si>
  <si>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</si>
  <si>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</si>
  <si>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</si>
  <si>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</si>
  <si>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</si>
  <si>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</si>
  <si>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</si>
  <si>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</si>
  <si>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</si>
  <si>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</si>
  <si>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</si>
  <si>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</si>
  <si>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</si>
  <si>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</si>
  <si>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</si>
  <si>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</si>
  <si>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</si>
  <si>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</si>
  <si>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</si>
  <si>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</si>
  <si>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</si>
  <si>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</si>
  <si>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</si>
  <si>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</si>
  <si>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</si>
  <si>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</si>
  <si>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</si>
  <si>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</si>
  <si>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</si>
  <si>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</si>
  <si>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</si>
  <si>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</si>
  <si>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</si>
  <si>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</si>
  <si>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</si>
  <si>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</si>
  <si>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</si>
  <si>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</si>
  <si>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</si>
  <si>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</si>
  <si>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</si>
  <si>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</si>
  <si>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</si>
  <si>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</si>
  <si>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</si>
  <si>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</si>
  <si>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</si>
  <si>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</si>
  <si>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</si>
  <si>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</si>
  <si>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</si>
  <si>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</si>
  <si>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</si>
  <si>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</si>
  <si>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</si>
  <si>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</si>
  <si>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</si>
  <si>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</si>
  <si>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</si>
  <si>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</si>
  <si>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</si>
  <si>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</si>
  <si>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</si>
  <si>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</si>
  <si>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</si>
  <si>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</si>
  <si>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</si>
  <si>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</si>
  <si>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</si>
  <si>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</si>
  <si>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</si>
  <si>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</si>
  <si>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</si>
  <si>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</si>
  <si>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</si>
  <si>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</si>
  <si>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</si>
  <si>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</si>
  <si>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</si>
  <si>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</si>
  <si>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</si>
  <si>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</si>
  <si>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</si>
  <si>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</si>
  <si>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</si>
  <si>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</si>
  <si>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</si>
  <si>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</si>
  <si>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</si>
  <si>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</si>
  <si>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</si>
  <si>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</si>
  <si>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</si>
  <si>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</si>
  <si>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</si>
  <si>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</si>
  <si>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</si>
  <si>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</si>
  <si>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</si>
  <si>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</si>
  <si>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</si>
  <si>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</si>
  <si>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</si>
  <si>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</si>
  <si>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</si>
  <si>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</si>
  <si>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</si>
  <si>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</si>
  <si>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</si>
  <si>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</si>
  <si>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</si>
  <si>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</si>
  <si>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</si>
  <si>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</si>
  <si>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</si>
  <si>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</si>
  <si>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</si>
  <si>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</si>
  <si>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</si>
  <si>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</si>
  <si>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</si>
  <si>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</si>
  <si>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</si>
  <si>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</si>
  <si>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</si>
  <si>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</si>
  <si>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</si>
  <si>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</si>
  <si>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</si>
  <si>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</si>
  <si>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</si>
  <si>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</si>
  <si>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</si>
  <si>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</si>
  <si>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</si>
  <si>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</si>
  <si>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</si>
  <si>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</si>
  <si>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</si>
  <si>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</si>
  <si>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</si>
  <si>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</si>
  <si>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</si>
  <si>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</si>
  <si>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</si>
  <si>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</si>
  <si>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</si>
  <si>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</si>
  <si>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</si>
  <si>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</si>
  <si>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</si>
  <si>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</si>
  <si>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</si>
  <si>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</si>
  <si>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</si>
  <si>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</si>
  <si>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</si>
  <si>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</si>
  <si>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</si>
  <si>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</si>
  <si>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</si>
  <si>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</si>
  <si>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</si>
  <si>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</si>
  <si>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</si>
  <si>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</si>
  <si>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</si>
  <si>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</si>
  <si>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</si>
  <si>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</si>
  <si>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</si>
  <si>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</si>
  <si>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</si>
  <si>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</si>
  <si>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</si>
  <si>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</si>
  <si>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</si>
  <si>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</si>
  <si>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</si>
  <si>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</si>
  <si>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</si>
  <si>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</si>
  <si>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</si>
  <si>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</si>
  <si>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</si>
  <si>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</si>
  <si>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</si>
  <si>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</si>
  <si>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</si>
  <si>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</si>
  <si>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</si>
  <si>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</si>
  <si>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</si>
  <si>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</si>
  <si>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</si>
  <si>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</si>
  <si>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</si>
  <si>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</si>
  <si>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</si>
  <si>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</si>
  <si>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</si>
  <si>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</si>
  <si>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</si>
  <si>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</si>
  <si>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</si>
  <si>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</si>
  <si>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</si>
  <si>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</si>
  <si>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</si>
  <si>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</si>
  <si>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</si>
  <si>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</si>
  <si>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</si>
  <si>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</si>
  <si>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</si>
  <si>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</si>
  <si>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</si>
  <si>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</si>
  <si>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</si>
  <si>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</si>
  <si>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</si>
  <si>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</si>
  <si>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</si>
  <si>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</si>
  <si>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</si>
  <si>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</si>
  <si>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</si>
  <si>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</si>
  <si>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</si>
  <si>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</si>
  <si>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</si>
  <si>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</si>
  <si>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</si>
  <si>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</si>
  <si>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</si>
  <si>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</si>
  <si>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</si>
  <si>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</si>
  <si>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</si>
  <si>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</si>
  <si>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</si>
  <si>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</si>
  <si>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</si>
  <si>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</si>
  <si>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</si>
  <si>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</si>
  <si>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</si>
  <si>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</si>
  <si>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</si>
  <si>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</si>
  <si>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</si>
  <si>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</si>
  <si>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</si>
  <si>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</si>
  <si>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</si>
  <si>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</si>
  <si>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</si>
  <si>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</si>
  <si>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</si>
  <si>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</si>
  <si>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</si>
  <si>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</si>
  <si>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</si>
  <si>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</si>
  <si>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</si>
  <si>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</si>
  <si>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</si>
  <si>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</si>
  <si>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</si>
  <si>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</si>
  <si>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</si>
  <si>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</si>
  <si>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</si>
  <si>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</si>
  <si>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</si>
  <si>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</si>
  <si>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</si>
  <si>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</si>
  <si>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</si>
  <si>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</si>
  <si>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</si>
  <si>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</si>
  <si>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</si>
  <si>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</si>
  <si>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</si>
  <si>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</si>
  <si>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</si>
  <si>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</si>
  <si>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</si>
  <si>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</si>
  <si>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</si>
  <si>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</si>
  <si>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</si>
  <si>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</si>
  <si>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</si>
  <si>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</si>
  <si>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</si>
  <si>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</si>
  <si>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</si>
  <si>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</si>
  <si>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</si>
  <si>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</si>
  <si>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</si>
  <si>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</si>
  <si>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</si>
  <si>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</si>
  <si>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</si>
  <si>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</si>
  <si>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</si>
  <si>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</si>
  <si>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</si>
  <si>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</si>
  <si>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</si>
  <si>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</si>
  <si>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</si>
  <si>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</si>
  <si>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</si>
  <si>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</si>
  <si>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</si>
  <si>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</si>
  <si>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</si>
  <si>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</si>
  <si>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</si>
  <si>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</si>
  <si>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</si>
  <si>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</si>
  <si>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</si>
  <si>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</si>
  <si>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</si>
  <si>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</si>
  <si>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</si>
  <si>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</si>
  <si>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</si>
  <si>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</si>
  <si>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</si>
  <si>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</si>
  <si>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</si>
  <si>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</si>
  <si>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</si>
  <si>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</si>
  <si>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</si>
  <si>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</si>
  <si>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</si>
  <si>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</si>
  <si>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</si>
  <si>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</si>
  <si>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</si>
  <si>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</si>
  <si>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</si>
  <si>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</si>
  <si>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</si>
  <si>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</si>
  <si>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</si>
  <si>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</si>
  <si>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</si>
  <si>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</si>
  <si>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</si>
  <si>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</si>
  <si>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</si>
  <si>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</si>
  <si>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</si>
  <si>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</si>
  <si>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</si>
  <si>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</si>
  <si>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</si>
  <si>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</si>
  <si>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</si>
  <si>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</si>
  <si>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</si>
  <si>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</si>
  <si>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</si>
  <si>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</si>
  <si>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</si>
  <si>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</si>
  <si>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</si>
  <si>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</si>
  <si>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</si>
  <si>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</si>
  <si>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</si>
  <si>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</si>
  <si>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</si>
  <si>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</si>
  <si>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</si>
  <si>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</si>
  <si>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</si>
  <si>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</si>
  <si>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</si>
  <si>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</si>
  <si>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</si>
  <si>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</si>
  <si>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</si>
  <si>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</si>
  <si>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</si>
  <si>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</si>
  <si>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</si>
  <si>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</si>
  <si>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</si>
  <si>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</si>
  <si>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</si>
  <si>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</si>
  <si>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</si>
  <si>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</si>
  <si>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</si>
  <si>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</si>
  <si>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</si>
  <si>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</si>
  <si>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</si>
  <si>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</si>
  <si>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</si>
  <si>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</si>
  <si>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</si>
  <si>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</si>
  <si>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</si>
  <si>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</si>
  <si>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</si>
  <si>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</si>
  <si>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</si>
  <si>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</si>
  <si>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</si>
  <si>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</si>
  <si>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</si>
  <si>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</si>
  <si>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</si>
  <si>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</si>
  <si>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</si>
  <si>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</si>
  <si>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</si>
  <si>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</si>
  <si>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</si>
  <si>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</si>
  <si>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</si>
  <si>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</si>
  <si>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</si>
  <si>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</si>
  <si>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</si>
  <si>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</si>
  <si>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</si>
  <si>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</si>
  <si>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</si>
  <si>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</si>
  <si>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</si>
  <si>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</si>
  <si>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</si>
  <si>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</si>
  <si>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</si>
  <si>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</si>
  <si>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</si>
  <si>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</si>
  <si>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</si>
  <si>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</si>
  <si>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</si>
  <si>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</si>
  <si>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</si>
  <si>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</si>
  <si>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</si>
  <si>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</si>
  <si>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</si>
  <si>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</si>
  <si>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</si>
  <si>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</si>
  <si>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</si>
  <si>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</si>
  <si>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</si>
  <si>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</si>
  <si>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</si>
  <si>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</si>
  <si>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</si>
  <si>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</si>
  <si>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</si>
  <si>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</si>
  <si>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</si>
  <si>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</si>
  <si>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</si>
  <si>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</si>
  <si>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</si>
  <si>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</si>
  <si>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</si>
  <si>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</si>
  <si>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</si>
  <si>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</si>
  <si>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</si>
  <si>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</si>
  <si>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</si>
  <si>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</si>
  <si>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</si>
  <si>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</si>
  <si>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</si>
  <si>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</si>
  <si>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</si>
  <si>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</si>
  <si>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</si>
  <si>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</si>
  <si>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</si>
  <si>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</si>
  <si>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</si>
  <si>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</si>
  <si>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</si>
  <si>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</si>
  <si>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</si>
  <si>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</si>
  <si>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</si>
  <si>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</si>
  <si>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</si>
  <si>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</si>
  <si>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</si>
  <si>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</si>
  <si>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</si>
  <si>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</si>
  <si>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</si>
  <si>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</si>
  <si>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</si>
  <si>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</si>
  <si>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</si>
  <si>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</si>
  <si>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</si>
  <si>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</si>
  <si>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</si>
  <si>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</si>
  <si>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</si>
  <si>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</si>
  <si>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</si>
  <si>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</si>
  <si>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</si>
  <si>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</si>
  <si>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</si>
  <si>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</si>
  <si>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</si>
  <si>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</si>
  <si>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</si>
  <si>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</si>
  <si>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</si>
  <si>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</si>
  <si>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</si>
  <si>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</si>
  <si>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</si>
  <si>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</si>
  <si>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</si>
  <si>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</si>
  <si>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</si>
  <si>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</si>
  <si>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</si>
  <si>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</si>
  <si>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</si>
  <si>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</si>
  <si>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</si>
  <si>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</si>
  <si>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</si>
  <si>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</si>
  <si>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</si>
  <si>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</si>
  <si>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</si>
  <si>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</si>
  <si>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</si>
  <si>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</si>
  <si>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</si>
  <si>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</si>
  <si>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</si>
  <si>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</si>
  <si>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</si>
  <si>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</si>
  <si>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</si>
  <si>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</si>
  <si>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</si>
  <si>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</si>
  <si>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</si>
  <si>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</si>
  <si>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</si>
  <si>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</si>
  <si>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</si>
  <si>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</si>
  <si>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</si>
  <si>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</si>
  <si>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</si>
  <si>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</si>
  <si>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</si>
  <si>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</si>
  <si>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</si>
  <si>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</si>
  <si>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</si>
  <si>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</si>
  <si>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</si>
  <si>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</si>
  <si>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</si>
  <si>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</si>
  <si>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</si>
  <si>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</si>
  <si>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</si>
  <si>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</si>
  <si>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</si>
  <si>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</si>
  <si>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</si>
  <si>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</si>
  <si>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</si>
  <si>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</si>
  <si>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</si>
  <si>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</si>
  <si>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</si>
  <si>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</si>
  <si>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</si>
  <si>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</si>
  <si>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</si>
  <si>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</si>
  <si>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</si>
  <si>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</si>
  <si>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</si>
  <si>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</si>
  <si>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</si>
  <si>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</si>
  <si>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</si>
  <si>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</si>
  <si>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</si>
  <si>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</si>
  <si>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</si>
  <si>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</si>
  <si>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</si>
  <si>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</si>
  <si>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</si>
  <si>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</si>
  <si>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</si>
  <si>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</si>
  <si>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</si>
  <si>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</si>
  <si>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</si>
  <si>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</si>
  <si>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</si>
  <si>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</si>
  <si>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</si>
  <si>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</si>
  <si>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</si>
  <si>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</si>
  <si>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</si>
  <si>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</si>
  <si>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</si>
  <si>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</si>
  <si>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</si>
  <si>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</si>
  <si>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</si>
  <si>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</si>
  <si>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</si>
  <si>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</si>
  <si>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</si>
  <si>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</si>
  <si>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</si>
  <si>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</si>
  <si>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</si>
  <si>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</si>
  <si>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</si>
  <si>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</si>
  <si>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</si>
  <si>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</si>
  <si>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</si>
  <si>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</si>
  <si>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</si>
  <si>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</si>
  <si>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</si>
  <si>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</si>
  <si>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</si>
  <si>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</si>
  <si>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</si>
  <si>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</si>
  <si>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</si>
  <si>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</si>
  <si>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</si>
  <si>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</si>
  <si>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</si>
  <si>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</si>
  <si>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</si>
  <si>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</si>
  <si>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</si>
  <si>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</si>
  <si>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</si>
  <si>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</si>
  <si>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</si>
  <si>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</si>
  <si>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</si>
  <si>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</si>
  <si>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</si>
  <si>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</si>
  <si>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</si>
  <si>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</si>
  <si>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</si>
  <si>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</si>
  <si>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</si>
  <si>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</si>
  <si>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</si>
  <si>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</si>
  <si>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</si>
  <si>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</si>
  <si>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</si>
  <si>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</si>
  <si>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</si>
  <si>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</si>
  <si>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</si>
  <si>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</si>
  <si>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</si>
  <si>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</si>
  <si>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</si>
  <si>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</si>
  <si>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</si>
  <si>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</si>
  <si>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</si>
  <si>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</si>
  <si>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</si>
  <si>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</si>
  <si>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</si>
  <si>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</si>
  <si>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</si>
  <si>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</si>
  <si>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</si>
  <si>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</si>
  <si>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</si>
  <si>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</si>
  <si>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</si>
  <si>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</si>
  <si>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</si>
  <si>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</si>
  <si>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</si>
  <si>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</si>
  <si>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</si>
  <si>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</si>
  <si>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</si>
  <si>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</si>
  <si>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</si>
  <si>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</si>
  <si>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</si>
  <si>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</si>
  <si>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</si>
  <si>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</si>
  <si>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</si>
  <si>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</si>
  <si>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</si>
  <si>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</si>
  <si>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</si>
  <si>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</si>
  <si>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</si>
  <si>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</si>
  <si>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</si>
  <si>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</si>
  <si>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</si>
  <si>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</si>
  <si>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</si>
  <si>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</si>
  <si>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</si>
  <si>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</si>
  <si>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</si>
  <si>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</si>
  <si>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</si>
  <si>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</si>
  <si>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</si>
  <si>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</si>
  <si>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</si>
  <si>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</si>
  <si>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</si>
  <si>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</si>
  <si>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</si>
  <si>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</si>
  <si>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</si>
  <si>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</si>
  <si>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</si>
  <si>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</si>
  <si>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</si>
  <si>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</si>
  <si>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</si>
  <si>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</si>
  <si>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</si>
  <si>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</si>
  <si>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</si>
  <si>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</si>
  <si>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</si>
  <si>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</si>
  <si>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</si>
  <si>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</si>
  <si>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</si>
  <si>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</si>
  <si>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</si>
  <si>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</si>
  <si>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</si>
  <si>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</si>
  <si>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</si>
  <si>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</si>
  <si>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</si>
  <si>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</si>
  <si>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</si>
  <si>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</si>
  <si>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</si>
  <si>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</si>
  <si>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</si>
  <si>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</si>
  <si>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</si>
  <si>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</si>
  <si>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</si>
  <si>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</si>
  <si>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</si>
  <si>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</si>
  <si>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</si>
  <si>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</si>
  <si>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</si>
  <si>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</si>
  <si>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</si>
  <si>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</si>
  <si>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</si>
  <si>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</si>
  <si>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</si>
  <si>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</si>
  <si>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</si>
  <si>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</si>
  <si>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</si>
  <si>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</si>
  <si>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</si>
  <si>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</si>
  <si>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</si>
  <si>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</si>
  <si>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</si>
  <si>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</si>
  <si>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</si>
  <si>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</si>
  <si>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</si>
  <si>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</si>
  <si>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</si>
  <si>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</si>
  <si>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</si>
  <si>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</si>
  <si>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</si>
  <si>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</si>
  <si>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</si>
  <si>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</si>
  <si>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</si>
  <si>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</si>
  <si>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</si>
  <si>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</si>
  <si>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</si>
  <si>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</si>
  <si>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</si>
  <si>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</si>
  <si>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</si>
  <si>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</si>
  <si>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</si>
  <si>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</si>
  <si>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</si>
  <si>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</si>
  <si>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</si>
  <si>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</si>
  <si>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</si>
  <si>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</si>
  <si>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</si>
  <si>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</si>
  <si>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</si>
  <si>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</si>
  <si>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</si>
  <si>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</si>
  <si>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</si>
  <si>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</si>
  <si>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</si>
  <si>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</si>
  <si>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</si>
  <si>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</si>
  <si>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</si>
  <si>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</si>
  <si>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</si>
  <si>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</si>
  <si>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</si>
  <si>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</si>
  <si>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</si>
  <si>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</si>
  <si>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</si>
  <si>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</si>
  <si>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</si>
  <si>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</si>
  <si>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</si>
  <si>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</si>
  <si>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</si>
  <si>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</si>
  <si>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</si>
  <si>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</si>
  <si>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</si>
  <si>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</si>
  <si>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</si>
  <si>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</si>
  <si>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</si>
  <si>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</si>
  <si>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</si>
  <si>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</si>
  <si>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</si>
  <si>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</si>
  <si>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</si>
  <si>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</si>
  <si>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</si>
  <si>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</si>
  <si>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</si>
  <si>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</si>
  <si>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</si>
  <si>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</si>
  <si>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</si>
  <si>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</si>
  <si>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</si>
  <si>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</si>
  <si>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</si>
  <si>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</si>
  <si>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</si>
  <si>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</si>
  <si>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</si>
  <si>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</si>
  <si>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</si>
  <si>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</si>
  <si>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</si>
  <si>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</si>
  <si>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</si>
  <si>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</si>
  <si>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</si>
  <si>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</si>
  <si>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</si>
  <si>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</si>
  <si>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</si>
  <si>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</si>
  <si>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</si>
  <si>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</si>
  <si>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</si>
  <si>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</si>
  <si>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</si>
  <si>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</si>
  <si>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</si>
  <si>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</si>
  <si>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</si>
  <si>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</si>
  <si>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</si>
  <si>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</si>
  <si>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</si>
  <si>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</si>
  <si>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</si>
  <si>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</si>
  <si>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</si>
  <si>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</si>
  <si>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</si>
  <si>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</si>
  <si>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</si>
  <si>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</si>
  <si>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</si>
  <si>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</si>
  <si>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</si>
  <si>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</si>
  <si>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</si>
  <si>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</si>
  <si>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</si>
  <si>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</si>
  <si>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</si>
  <si>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</si>
  <si>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</si>
  <si>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</si>
  <si>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</si>
  <si>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</si>
  <si>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</si>
  <si>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</si>
  <si>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</si>
  <si>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</si>
  <si>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</si>
  <si>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</si>
  <si>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</si>
  <si>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</si>
  <si>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</si>
  <si>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</si>
  <si>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</si>
  <si>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</si>
  <si>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</si>
  <si>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</si>
  <si>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</si>
  <si>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</si>
  <si>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</si>
  <si>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</si>
  <si>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</si>
  <si>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</si>
  <si>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</si>
  <si>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</si>
  <si>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</si>
  <si>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</si>
  <si>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</si>
  <si>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</si>
  <si>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</si>
  <si>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</si>
  <si>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</si>
  <si>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</si>
  <si>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</si>
  <si>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</si>
  <si>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</si>
  <si>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</si>
  <si>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</si>
  <si>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</si>
  <si>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</si>
  <si>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</si>
  <si>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</si>
  <si>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</si>
  <si>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</si>
  <si>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</si>
  <si>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</si>
  <si>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</si>
  <si>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</si>
  <si>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</si>
  <si>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</si>
  <si>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</si>
  <si>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</si>
  <si>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</si>
  <si>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</si>
  <si>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</si>
  <si>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</si>
  <si>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</si>
  <si>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</si>
  <si>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</si>
  <si>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</si>
  <si>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</si>
  <si>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</si>
  <si>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</si>
  <si>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</si>
  <si>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</si>
  <si>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</si>
  <si>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</si>
  <si>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</si>
  <si>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</si>
  <si>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</si>
  <si>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</si>
  <si>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</si>
  <si>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</si>
  <si>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</si>
  <si>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</si>
  <si>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</si>
  <si>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</si>
  <si>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</si>
  <si>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</si>
  <si>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</si>
  <si>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</si>
  <si>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</si>
  <si>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</si>
  <si>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</si>
  <si>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</si>
  <si>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</si>
  <si>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</si>
  <si>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</si>
  <si>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</si>
  <si>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</si>
  <si>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</si>
  <si>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</si>
  <si>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</si>
  <si>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</si>
  <si>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</si>
  <si>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</si>
  <si>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</si>
  <si>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</si>
  <si>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</si>
  <si>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</si>
  <si>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</si>
  <si>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</si>
  <si>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</si>
  <si>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</si>
  <si>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</si>
  <si>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</si>
  <si>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</si>
  <si>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</si>
  <si>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</si>
  <si>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</si>
  <si>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</si>
  <si>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</si>
  <si>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</si>
  <si>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</si>
  <si>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</si>
  <si>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</si>
  <si>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</si>
  <si>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</si>
  <si>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</si>
  <si>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</si>
  <si>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</si>
  <si>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</si>
  <si>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</si>
  <si>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</si>
  <si>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</si>
  <si>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</si>
  <si>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</si>
  <si>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</si>
  <si>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</si>
  <si>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</si>
  <si>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</si>
  <si>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</si>
  <si>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</si>
  <si>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</si>
  <si>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</si>
  <si>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</si>
  <si>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</si>
  <si>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</si>
  <si>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</si>
  <si>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</si>
  <si>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</si>
  <si>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</si>
  <si>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</si>
  <si>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</si>
  <si>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</si>
  <si>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</si>
  <si>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</si>
  <si>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</si>
  <si>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</si>
  <si>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</si>
  <si>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</si>
  <si>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</si>
  <si>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</si>
  <si>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</si>
  <si>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</si>
  <si>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</si>
  <si>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</si>
  <si>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</si>
  <si>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</si>
  <si>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</si>
  <si>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</si>
  <si>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</si>
  <si>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</si>
  <si>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</si>
  <si>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</si>
  <si>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</si>
  <si>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</si>
  <si>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</si>
  <si>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</si>
  <si>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</si>
  <si>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</si>
  <si>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</si>
  <si>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</si>
  <si>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</si>
  <si>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</si>
  <si>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</si>
  <si>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</si>
  <si>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</si>
  <si>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</si>
  <si>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</si>
  <si>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</si>
  <si>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</si>
  <si>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</si>
  <si>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</si>
  <si>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</si>
  <si>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</si>
  <si>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</si>
  <si>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</si>
  <si>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</si>
  <si>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</si>
  <si>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</si>
  <si>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</si>
  <si>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</si>
  <si>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</si>
  <si>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</si>
  <si>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</si>
  <si>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</si>
  <si>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</si>
  <si>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</si>
  <si>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</si>
  <si>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</si>
  <si>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</si>
  <si>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</si>
  <si>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</si>
  <si>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</si>
  <si>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</si>
  <si>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</si>
  <si>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</si>
  <si>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</si>
  <si>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</si>
  <si>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</si>
  <si>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</si>
  <si>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</si>
  <si>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</si>
  <si>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</si>
  <si>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</si>
  <si>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</si>
  <si>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</si>
  <si>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</si>
  <si>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</si>
  <si>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</si>
  <si>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</si>
  <si>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</si>
  <si>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</si>
  <si>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</si>
  <si>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</si>
  <si>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</si>
  <si>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</si>
  <si>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</si>
  <si>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</si>
  <si>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</si>
  <si>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</si>
  <si>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</si>
  <si>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</si>
  <si>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</si>
  <si>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</si>
  <si>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</si>
  <si>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</si>
  <si>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</si>
  <si>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</si>
  <si>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</si>
  <si>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</si>
  <si>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</si>
  <si>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</si>
  <si>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</si>
  <si>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</si>
  <si>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</si>
  <si>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</si>
  <si>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</si>
  <si>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</si>
  <si>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</si>
  <si>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</si>
  <si>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</si>
  <si>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</si>
  <si>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</si>
  <si>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</si>
  <si>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</si>
  <si>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</si>
  <si>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</si>
  <si>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</si>
  <si>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</si>
  <si>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</si>
  <si>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</si>
  <si>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</si>
  <si>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</si>
  <si>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</si>
  <si>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</si>
  <si>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</si>
  <si>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</si>
  <si>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</si>
  <si>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</si>
  <si>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</si>
  <si>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</si>
  <si>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</si>
  <si>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</si>
  <si>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</si>
  <si>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</si>
  <si>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</si>
  <si>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</si>
  <si>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</si>
  <si>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</si>
  <si>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</si>
  <si>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</si>
  <si>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</si>
  <si>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</si>
  <si>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</si>
  <si>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</si>
  <si>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</si>
  <si>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</si>
  <si>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</si>
  <si>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</si>
  <si>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</si>
  <si>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</si>
  <si>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</si>
  <si>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</si>
  <si>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</si>
  <si>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</si>
  <si>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</si>
  <si>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</si>
  <si>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</si>
  <si>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</si>
  <si>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</si>
  <si>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</si>
  <si>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</si>
  <si>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</si>
  <si>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</si>
  <si>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</si>
  <si>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</si>
  <si>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</si>
  <si>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</si>
  <si>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</si>
  <si>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</si>
  <si>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</si>
  <si>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</si>
  <si>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</si>
  <si>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</si>
  <si>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</si>
  <si>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</si>
  <si>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</si>
  <si>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</si>
  <si>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</si>
  <si>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</si>
  <si>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</si>
  <si>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</si>
  <si>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</si>
  <si>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</si>
  <si>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</si>
  <si>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</si>
  <si>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</si>
  <si>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</si>
  <si>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</si>
  <si>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</si>
  <si>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</si>
  <si>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</si>
  <si>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</si>
  <si>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</si>
  <si>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</si>
  <si>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</si>
  <si>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</si>
  <si>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</si>
  <si>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</si>
  <si>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</si>
  <si>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</si>
  <si>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</si>
  <si>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</si>
  <si>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</si>
  <si>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</si>
  <si>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</si>
  <si>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</si>
  <si>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</si>
  <si>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</si>
  <si>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</si>
  <si>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</si>
  <si>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</si>
  <si>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</si>
  <si>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</si>
  <si>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</si>
  <si>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</si>
  <si>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</si>
  <si>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</si>
  <si>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</si>
  <si>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</si>
  <si>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</si>
  <si>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</si>
  <si>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</si>
  <si>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</si>
  <si>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</si>
  <si>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</si>
  <si>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</si>
  <si>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</si>
  <si>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</si>
  <si>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</si>
  <si>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</si>
  <si>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</si>
  <si>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</si>
  <si>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</si>
  <si>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</si>
  <si>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</si>
  <si>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</si>
  <si>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</si>
  <si>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</si>
  <si>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</si>
  <si>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</si>
  <si>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</si>
  <si>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</si>
  <si>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</si>
  <si>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</si>
  <si>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</si>
  <si>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</si>
  <si>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</si>
  <si>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</si>
  <si>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</si>
  <si>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</si>
  <si>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</si>
  <si>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</si>
  <si>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</si>
  <si>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</si>
  <si>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</si>
  <si>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</si>
  <si>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</si>
  <si>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</si>
  <si>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</si>
  <si>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</si>
  <si>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</si>
  <si>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</si>
  <si>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</si>
  <si>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</si>
  <si>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</si>
  <si>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</si>
  <si>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</si>
  <si>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</si>
  <si>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</si>
  <si>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</si>
  <si>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</si>
  <si>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</si>
  <si>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</si>
  <si>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</si>
  <si>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</si>
  <si>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</si>
  <si>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</si>
  <si>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</si>
  <si>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</si>
  <si>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</si>
  <si>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</si>
  <si>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</si>
  <si>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</si>
  <si>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</si>
  <si>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</si>
  <si>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</si>
  <si>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</si>
  <si>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</si>
  <si>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</si>
  <si>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</si>
  <si>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</si>
  <si>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</si>
  <si>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</si>
  <si>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</si>
  <si>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</si>
  <si>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</si>
  <si>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</si>
  <si>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</si>
  <si>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</si>
  <si>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</si>
  <si>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</si>
  <si>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</si>
  <si>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</si>
  <si>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</si>
  <si>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</si>
  <si>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</si>
  <si>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</si>
  <si>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</si>
  <si>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</si>
  <si>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</si>
  <si>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</si>
  <si>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</si>
  <si>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</si>
  <si>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</si>
  <si>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</si>
  <si>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</si>
  <si>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</si>
  <si>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</si>
  <si>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</si>
  <si>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</si>
  <si>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</si>
  <si>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</si>
  <si>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</si>
  <si>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</si>
  <si>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</si>
  <si>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</si>
  <si>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</si>
  <si>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</si>
  <si>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</si>
  <si>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</si>
  <si>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</si>
  <si>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</si>
  <si>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</si>
  <si>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</si>
  <si>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</si>
  <si>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</si>
  <si>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</si>
  <si>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</si>
  <si>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</si>
  <si>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</si>
  <si>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</si>
  <si>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</si>
  <si>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</si>
  <si>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</si>
  <si>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</si>
  <si>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</si>
  <si>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</si>
  <si>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</si>
  <si>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</si>
  <si>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</si>
  <si>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</si>
  <si>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</si>
  <si>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</si>
  <si>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</si>
  <si>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</si>
  <si>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</si>
  <si>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</si>
  <si>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</si>
  <si>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</si>
  <si>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</si>
  <si>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</si>
  <si>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</si>
  <si>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</si>
  <si>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</si>
  <si>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</si>
  <si>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</si>
  <si>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</si>
  <si>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</si>
  <si>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</si>
  <si>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</si>
  <si>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</si>
  <si>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</si>
  <si>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</si>
  <si>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</si>
  <si>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</si>
  <si>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</si>
  <si>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</si>
  <si>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</si>
  <si>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</si>
  <si>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</si>
  <si>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</si>
  <si>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</si>
  <si>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</si>
  <si>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</si>
  <si>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</si>
  <si>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</si>
  <si>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</si>
  <si>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</si>
  <si>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</si>
  <si>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</si>
  <si>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</si>
  <si>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</si>
  <si>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</si>
  <si>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</si>
  <si>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</si>
  <si>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</si>
  <si>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</si>
  <si>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</si>
  <si>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</si>
  <si>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</si>
  <si>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</si>
  <si>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</si>
  <si>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</si>
  <si>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</si>
  <si>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</si>
  <si>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</si>
  <si>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</si>
  <si>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</si>
  <si>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</si>
  <si>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</si>
  <si>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</si>
  <si>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</si>
  <si>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</si>
  <si>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</si>
  <si>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</si>
  <si>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</si>
  <si>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</si>
  <si>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</si>
  <si>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</si>
  <si>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</si>
  <si>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</si>
  <si>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</si>
  <si>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</si>
  <si>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</si>
  <si>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</si>
  <si>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</si>
  <si>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</si>
  <si>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</si>
  <si>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</si>
  <si>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</si>
  <si>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</si>
  <si>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</si>
  <si>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</si>
  <si>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</si>
  <si>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</si>
  <si>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</si>
  <si>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</si>
  <si>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</si>
  <si>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</si>
  <si>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</si>
  <si>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</si>
  <si>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</si>
  <si>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</si>
  <si>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</si>
  <si>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</si>
  <si>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</si>
  <si>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</si>
  <si>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</si>
  <si>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</si>
  <si>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</si>
  <si>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</si>
  <si>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</si>
  <si>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</si>
  <si>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</si>
  <si>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</si>
  <si>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</si>
  <si>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</si>
  <si>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</si>
  <si>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</si>
  <si>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</si>
  <si>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</si>
  <si>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</si>
  <si>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</si>
  <si>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</si>
  <si>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</si>
  <si>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</si>
  <si>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</si>
  <si>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</si>
  <si>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</si>
  <si>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</si>
  <si>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</si>
  <si>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</si>
  <si>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</si>
  <si>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</si>
  <si>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</si>
  <si>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</si>
  <si>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</si>
  <si>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</si>
  <si>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</si>
  <si>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</si>
  <si>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</si>
  <si>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</si>
  <si>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</si>
  <si>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</si>
  <si>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</si>
  <si>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</si>
  <si>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</si>
  <si>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</si>
  <si>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</si>
  <si>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</si>
  <si>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</si>
  <si>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</si>
  <si>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</si>
  <si>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</si>
  <si>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</si>
  <si>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</si>
  <si>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</si>
  <si>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</si>
  <si>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</si>
  <si>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</si>
  <si>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</si>
  <si>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</si>
  <si>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</si>
  <si>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</si>
  <si>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</si>
  <si>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</si>
  <si>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</si>
  <si>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</si>
  <si>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</si>
  <si>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</si>
  <si>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</si>
  <si>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</si>
  <si>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</si>
  <si>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</si>
  <si>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</si>
  <si>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</si>
  <si>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</si>
  <si>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</si>
  <si>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</si>
  <si>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</si>
  <si>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</si>
  <si>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</si>
  <si>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</si>
  <si>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</si>
  <si>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</si>
  <si>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</si>
  <si>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</si>
  <si>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</si>
  <si>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</si>
  <si>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</si>
  <si>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</si>
  <si>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</si>
  <si>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</si>
  <si>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</si>
  <si>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</si>
  <si>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</si>
  <si>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</si>
  <si>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</si>
  <si>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</si>
  <si>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</si>
  <si>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</si>
  <si>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</si>
  <si>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</si>
  <si>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</si>
  <si>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</si>
  <si>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</si>
  <si>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</si>
  <si>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</si>
  <si>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</si>
  <si>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</si>
  <si>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</si>
  <si>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</si>
  <si>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</si>
  <si>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</si>
  <si>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</si>
  <si>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</si>
  <si>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</si>
  <si>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</si>
  <si>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</si>
  <si>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</si>
  <si>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</si>
  <si>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</si>
  <si>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</si>
  <si>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</si>
  <si>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</si>
  <si>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</si>
  <si>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</si>
  <si>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</si>
  <si>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</si>
  <si>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</si>
  <si>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</si>
  <si>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</si>
  <si>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</si>
  <si>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</si>
  <si>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</si>
  <si>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</si>
  <si>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</si>
  <si>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</si>
  <si>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</si>
  <si>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</si>
  <si>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</si>
  <si>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</si>
  <si>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</si>
  <si>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</si>
  <si>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</si>
  <si>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</si>
  <si>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</si>
  <si>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</si>
  <si>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</si>
  <si>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</si>
  <si>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</si>
  <si>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</si>
  <si>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</si>
  <si>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</si>
  <si>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</si>
  <si>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</si>
  <si>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</si>
  <si>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</si>
  <si>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</si>
  <si>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</si>
  <si>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</si>
  <si>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</si>
  <si>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</si>
  <si>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</si>
  <si>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</si>
  <si>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</si>
  <si>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</si>
  <si>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</si>
  <si>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</si>
  <si>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</si>
  <si>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</si>
  <si>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</si>
  <si>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</si>
  <si>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</si>
  <si>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</si>
  <si>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</si>
  <si>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</si>
  <si>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</si>
  <si>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</si>
  <si>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</si>
  <si>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</si>
  <si>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</si>
  <si>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</si>
  <si>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</si>
  <si>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</si>
  <si>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</si>
  <si>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</si>
  <si>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</si>
  <si>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</si>
  <si>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</si>
  <si>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</si>
  <si>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</si>
  <si>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</si>
  <si>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</si>
  <si>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</si>
  <si>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</si>
  <si>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</si>
  <si>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</si>
  <si>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</si>
  <si>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</si>
  <si>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</si>
  <si>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</si>
  <si>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</si>
  <si>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</si>
  <si>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</si>
  <si>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</si>
  <si>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</si>
  <si>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</si>
  <si>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</si>
  <si>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</si>
  <si>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</si>
  <si>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</si>
  <si>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</si>
  <si>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</si>
  <si>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</si>
  <si>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</si>
  <si>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</si>
  <si>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</si>
  <si>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</si>
  <si>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</si>
  <si>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</si>
  <si>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</si>
  <si>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</si>
  <si>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</si>
  <si>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</si>
  <si>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</si>
  <si>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</si>
  <si>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</si>
  <si>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</si>
  <si>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</si>
  <si>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</si>
  <si>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</si>
  <si>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</si>
  <si>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</si>
  <si>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</si>
  <si>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</si>
  <si>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</si>
  <si>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</si>
  <si>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</si>
  <si>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</si>
  <si>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</si>
  <si>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</si>
  <si>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</si>
  <si>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</si>
  <si>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</si>
  <si>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</si>
  <si>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</si>
  <si>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</si>
  <si>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</si>
  <si>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</si>
  <si>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</si>
  <si>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</si>
  <si>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</si>
  <si>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</si>
  <si>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</si>
  <si>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</si>
  <si>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</si>
  <si>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</si>
  <si>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</si>
  <si>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</si>
  <si>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</si>
  <si>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</si>
  <si>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</si>
  <si>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</si>
  <si>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</si>
  <si>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</si>
  <si>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</si>
  <si>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</si>
  <si>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</si>
  <si>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</si>
  <si>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</si>
  <si>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</si>
  <si>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</si>
  <si>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</si>
  <si>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</si>
  <si>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</si>
  <si>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</si>
  <si>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</si>
  <si>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</si>
  <si>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</si>
  <si>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</si>
  <si>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</si>
  <si>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</si>
  <si>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</si>
  <si>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</si>
  <si>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</si>
  <si>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</si>
  <si>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</si>
  <si>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</si>
  <si>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</si>
  <si>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</si>
  <si>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</si>
  <si>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</si>
  <si>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</si>
  <si>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</si>
  <si>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</si>
  <si>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</si>
  <si>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</si>
  <si>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</si>
  <si>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</si>
  <si>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</si>
  <si>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</si>
  <si>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</si>
  <si>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</si>
  <si>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</si>
  <si>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</si>
  <si>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</si>
  <si>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</si>
  <si>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</si>
  <si>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</si>
  <si>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</si>
  <si>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</si>
  <si>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</si>
  <si>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</si>
  <si>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</si>
  <si>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</si>
  <si>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</si>
  <si>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</si>
  <si>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</si>
  <si>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</si>
  <si>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</si>
  <si>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</si>
  <si>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</si>
  <si>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</si>
  <si>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</si>
  <si>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</si>
  <si>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</si>
  <si>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</si>
  <si>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</si>
  <si>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</si>
  <si>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</si>
  <si>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</si>
  <si>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</si>
  <si>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</si>
  <si>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</si>
  <si>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</si>
  <si>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</si>
  <si>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</si>
  <si>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</si>
  <si>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</si>
  <si>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</si>
  <si>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</si>
  <si>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</si>
  <si>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</si>
  <si>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</si>
  <si>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</si>
  <si>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</si>
  <si>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</si>
  <si>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</si>
  <si>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</si>
  <si>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</si>
  <si>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</si>
  <si>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</si>
  <si>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</si>
  <si>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</si>
  <si>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</si>
  <si>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</si>
  <si>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</si>
  <si>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</si>
  <si>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</si>
  <si>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</si>
  <si>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</si>
  <si>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</si>
  <si>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</si>
  <si>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</si>
  <si>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</si>
  <si>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</si>
  <si>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</si>
  <si>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</si>
  <si>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</si>
  <si>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</si>
  <si>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</si>
  <si>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</si>
  <si>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</si>
  <si>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</si>
  <si>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</si>
  <si>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</si>
  <si>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</si>
  <si>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</si>
  <si>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</si>
  <si>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</si>
  <si>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</si>
  <si>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</si>
  <si>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</si>
  <si>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</si>
  <si>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</si>
  <si>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</si>
  <si>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</si>
  <si>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</si>
  <si>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</si>
  <si>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</si>
  <si>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</si>
  <si>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</si>
  <si>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</si>
  <si>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</si>
  <si>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</si>
  <si>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</si>
  <si>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</si>
  <si>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</si>
  <si>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</si>
  <si>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</si>
  <si>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</si>
  <si>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</si>
  <si>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</si>
  <si>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</si>
  <si>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</si>
  <si>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</si>
  <si>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</si>
  <si>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</si>
  <si>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</si>
  <si>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</si>
  <si>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</si>
  <si>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</si>
  <si>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</si>
  <si>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</si>
  <si>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</si>
  <si>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</si>
  <si>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</si>
  <si>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</si>
  <si>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</si>
  <si>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</si>
  <si>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</si>
  <si>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</si>
  <si>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</si>
  <si>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</si>
  <si>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</si>
  <si>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</si>
  <si>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</si>
  <si>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</si>
  <si>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</si>
  <si>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</si>
  <si>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</si>
  <si>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</si>
  <si>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</si>
  <si>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</si>
  <si>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</si>
  <si>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</si>
  <si>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</si>
  <si>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</si>
  <si>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</si>
  <si>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</si>
  <si>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</si>
  <si>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</si>
  <si>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</si>
  <si>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</si>
  <si>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</si>
  <si>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</si>
  <si>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</si>
  <si>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</si>
  <si>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</si>
  <si>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</si>
  <si>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</si>
  <si>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</si>
  <si>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</si>
  <si>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</si>
  <si>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</si>
  <si>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</si>
  <si>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</si>
  <si>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</si>
  <si>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</si>
  <si>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</si>
  <si>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</si>
  <si>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</si>
  <si>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</si>
  <si>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</si>
  <si>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</si>
  <si>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</si>
  <si>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</si>
  <si>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</si>
  <si>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</si>
  <si>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</si>
  <si>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</si>
  <si>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</si>
  <si>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</si>
  <si>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</si>
  <si>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</si>
  <si>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</si>
  <si>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</si>
  <si>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</si>
  <si>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</si>
  <si>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</si>
  <si>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</si>
  <si>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</si>
  <si>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</si>
  <si>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</si>
  <si>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</si>
  <si>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</si>
  <si>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</si>
  <si>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</si>
  <si>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</si>
  <si>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</si>
  <si>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</si>
  <si>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</si>
  <si>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</si>
  <si>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</si>
  <si>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</si>
  <si>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</si>
  <si>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</si>
  <si>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</si>
  <si>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</si>
  <si>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</si>
  <si>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</si>
  <si>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</si>
  <si>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</si>
  <si>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</si>
  <si>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</si>
  <si>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</si>
  <si>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</si>
  <si>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</si>
  <si>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</si>
  <si>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</si>
  <si>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</si>
  <si>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</si>
  <si>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</si>
  <si>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</si>
  <si>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</si>
  <si>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</si>
  <si>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</si>
  <si>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</si>
  <si>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</si>
  <si>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</si>
  <si>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</si>
  <si>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</si>
  <si>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</si>
  <si>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</si>
  <si>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</si>
  <si>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</si>
  <si>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</si>
  <si>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</si>
  <si>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</si>
  <si>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</si>
  <si>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</si>
  <si>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</si>
  <si>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</si>
  <si>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</si>
  <si>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</si>
  <si>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</si>
  <si>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</si>
  <si>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</si>
  <si>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</si>
  <si>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</si>
  <si>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</si>
  <si>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</si>
  <si>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</si>
  <si>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</si>
  <si>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</si>
  <si>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</si>
  <si>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</si>
  <si>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</si>
  <si>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</si>
  <si>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</si>
  <si>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</si>
  <si>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</si>
  <si>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</si>
  <si>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</si>
  <si>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</si>
  <si>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</si>
  <si>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</si>
  <si>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</si>
  <si>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</si>
  <si>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</si>
  <si>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</si>
  <si>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</si>
  <si>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</si>
  <si>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</si>
  <si>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</si>
  <si>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</si>
  <si>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</si>
  <si>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</si>
  <si>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</si>
  <si>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</si>
  <si>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</si>
  <si>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</si>
  <si>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</si>
  <si>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</si>
  <si>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</si>
  <si>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</si>
  <si>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</si>
  <si>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</si>
  <si>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</si>
  <si>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</si>
  <si>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</si>
  <si>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</si>
  <si>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</si>
  <si>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</si>
  <si>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</si>
  <si>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</si>
  <si>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</si>
  <si>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</si>
  <si>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</si>
  <si>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</si>
  <si>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</si>
  <si>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</si>
  <si>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</si>
  <si>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</si>
  <si>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</si>
  <si>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</si>
  <si>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</si>
  <si>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</si>
  <si>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</si>
  <si>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</si>
  <si>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</si>
  <si>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</si>
  <si>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</si>
  <si>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</si>
  <si>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</si>
  <si>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</si>
  <si>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</si>
  <si>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</si>
  <si>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</si>
  <si>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</si>
  <si>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</si>
  <si>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</si>
  <si>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</si>
  <si>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</si>
  <si>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</si>
  <si>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</si>
  <si>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</si>
  <si>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</si>
  <si>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</si>
  <si>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</si>
  <si>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</si>
  <si>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</si>
  <si>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</si>
  <si>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</si>
  <si>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</si>
  <si>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</si>
  <si>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</si>
  <si>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</si>
  <si>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</si>
  <si>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</si>
  <si>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</si>
  <si>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</si>
  <si>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</si>
  <si>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</si>
  <si>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</si>
  <si>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</si>
  <si>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</si>
  <si>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</si>
  <si>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</si>
  <si>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</si>
  <si>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</si>
  <si>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</si>
  <si>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</si>
  <si>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</si>
  <si>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</si>
  <si>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</si>
  <si>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</si>
  <si>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</si>
  <si>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</si>
  <si>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</si>
  <si>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</si>
  <si>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</si>
  <si>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</si>
  <si>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</si>
  <si>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</si>
  <si>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</si>
  <si>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</si>
  <si>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</si>
  <si>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</si>
  <si>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</si>
  <si>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</si>
  <si>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</si>
  <si>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</si>
  <si>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</si>
  <si>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</si>
  <si>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</si>
  <si>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</si>
  <si>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</si>
  <si>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</si>
  <si>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</si>
  <si>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</si>
  <si>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</si>
  <si>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</si>
  <si>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</si>
  <si>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</si>
  <si>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</si>
  <si>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</si>
  <si>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</si>
  <si>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</si>
  <si>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</si>
  <si>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</si>
  <si>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</si>
  <si>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</si>
  <si>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</si>
  <si>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</si>
  <si>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</si>
  <si>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</si>
  <si>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</si>
  <si>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</si>
  <si>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</si>
  <si>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</si>
  <si>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</si>
  <si>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</si>
  <si>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</si>
  <si>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</si>
  <si>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</si>
  <si>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</si>
  <si>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</si>
  <si>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</si>
  <si>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</si>
  <si>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</si>
  <si>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</si>
  <si>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</si>
  <si>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</si>
  <si>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</si>
  <si>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</si>
  <si>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</si>
  <si>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</si>
  <si>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</si>
  <si>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</si>
  <si>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</si>
  <si>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</si>
  <si>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</si>
  <si>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</si>
  <si>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</si>
  <si>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</si>
  <si>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</si>
  <si>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</si>
  <si>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</si>
  <si>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</si>
  <si>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</si>
  <si>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</si>
  <si>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</si>
  <si>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</si>
  <si>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</si>
  <si>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</si>
  <si>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</si>
  <si>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</si>
  <si>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</si>
  <si>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</si>
  <si>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</si>
  <si>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</si>
  <si>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</si>
  <si>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</si>
  <si>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</si>
  <si>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</si>
  <si>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</si>
  <si>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</si>
  <si>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</si>
  <si>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</si>
  <si>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</si>
  <si>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</si>
  <si>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</si>
  <si>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</si>
  <si>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</si>
  <si>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</si>
  <si>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</si>
  <si>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</si>
  <si>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</si>
  <si>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</si>
  <si>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</si>
  <si>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</si>
  <si>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</si>
  <si>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</si>
  <si>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</si>
  <si>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</si>
  <si>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</si>
  <si>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</si>
  <si>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</si>
  <si>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</si>
  <si>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</si>
  <si>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</si>
  <si>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</si>
  <si>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</si>
  <si>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</si>
  <si>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</si>
  <si>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</si>
  <si>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</si>
  <si>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</si>
  <si>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</si>
  <si>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</si>
  <si>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</si>
  <si>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</si>
  <si>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</si>
  <si>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</si>
  <si>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</si>
  <si>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</si>
  <si>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</si>
  <si>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</si>
  <si>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</si>
  <si>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</si>
  <si>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</si>
  <si>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</si>
  <si>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</si>
  <si>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</si>
  <si>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</si>
  <si>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</si>
  <si>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</si>
  <si>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</si>
  <si>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</si>
  <si>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</si>
  <si>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</si>
  <si>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</si>
  <si>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</si>
  <si>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</si>
  <si>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</si>
  <si>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</si>
  <si>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</si>
  <si>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</si>
  <si>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</si>
  <si>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</si>
  <si>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</si>
  <si>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</si>
  <si>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</si>
  <si>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</si>
  <si>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</si>
  <si>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</si>
  <si>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</si>
  <si>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</si>
  <si>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</si>
  <si>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</si>
  <si>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</si>
  <si>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</si>
  <si>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</si>
  <si>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</si>
  <si>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</si>
  <si>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</si>
  <si>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</si>
  <si>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</si>
  <si>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</si>
  <si>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</si>
  <si>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</si>
  <si>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</si>
  <si>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</si>
  <si>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</si>
  <si>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</si>
  <si>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</si>
  <si>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</si>
  <si>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</si>
  <si>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</si>
  <si>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</si>
  <si>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</si>
  <si>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</si>
  <si>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</si>
  <si>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</si>
  <si>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</si>
  <si>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</si>
  <si>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</si>
  <si>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</si>
  <si>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</si>
  <si>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</si>
  <si>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</si>
  <si>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</si>
  <si>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</si>
  <si>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</si>
  <si>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</si>
  <si>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</si>
  <si>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</si>
  <si>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</si>
  <si>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</si>
  <si>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</si>
  <si>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</si>
  <si>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</si>
  <si>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</si>
  <si>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</si>
  <si>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</si>
  <si>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</si>
  <si>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</si>
  <si>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</si>
  <si>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</si>
  <si>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</si>
  <si>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</si>
  <si>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</si>
  <si>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</si>
  <si>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</si>
  <si>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</si>
  <si>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</si>
  <si>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</si>
  <si>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</si>
  <si>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</si>
  <si>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</si>
  <si>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</si>
  <si>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</si>
  <si>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</si>
  <si>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</si>
  <si>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</si>
  <si>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</si>
  <si>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</si>
  <si>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</si>
  <si>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</si>
  <si>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</si>
  <si>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</si>
  <si>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</si>
  <si>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</si>
  <si>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</si>
  <si>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</si>
  <si>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</si>
  <si>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</si>
  <si>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</si>
  <si>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</si>
  <si>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</si>
  <si>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</si>
  <si>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</si>
  <si>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</si>
  <si>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</si>
  <si>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</si>
  <si>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</si>
  <si>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</si>
  <si>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</si>
  <si>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</si>
  <si>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</si>
  <si>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</si>
  <si>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</si>
  <si>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</si>
  <si>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</si>
  <si>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</si>
  <si>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</si>
  <si>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</si>
  <si>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</si>
  <si>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</si>
  <si>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</si>
  <si>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</si>
  <si>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</si>
  <si>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</si>
  <si>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</si>
  <si>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</si>
  <si>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</si>
  <si>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</si>
  <si>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</si>
  <si>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</si>
  <si>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</si>
  <si>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</si>
  <si>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</si>
  <si>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</si>
  <si>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</si>
  <si>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</si>
  <si>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</si>
  <si>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</si>
  <si>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</si>
  <si>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</si>
  <si>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</si>
  <si>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</si>
  <si>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</si>
  <si>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</si>
  <si>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</si>
  <si>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</si>
  <si>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</si>
  <si>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</si>
  <si>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</si>
  <si>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</si>
  <si>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</si>
  <si>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</si>
  <si>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</si>
  <si>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</si>
  <si>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</si>
  <si>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</si>
  <si>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</si>
  <si>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</si>
  <si>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</si>
  <si>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</si>
  <si>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</si>
  <si>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</si>
  <si>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</si>
  <si>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</si>
  <si>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</si>
  <si>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</si>
  <si>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</si>
  <si>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</si>
  <si>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</si>
  <si>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</si>
  <si>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</si>
  <si>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</si>
  <si>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</si>
  <si>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</si>
  <si>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</si>
  <si>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</si>
  <si>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</si>
  <si>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</si>
  <si>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</si>
  <si>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</si>
  <si>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</si>
  <si>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</si>
  <si>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</si>
  <si>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</si>
  <si>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</si>
  <si>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</si>
  <si>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</si>
  <si>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</si>
  <si>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</si>
  <si>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</si>
  <si>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</si>
  <si>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</si>
  <si>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</si>
  <si>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</si>
  <si>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</si>
  <si>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</si>
  <si>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</si>
  <si>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</si>
  <si>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</si>
  <si>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</si>
  <si>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</si>
  <si>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</si>
  <si>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</si>
  <si>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</si>
  <si>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</si>
  <si>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</si>
  <si>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</si>
  <si>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</si>
  <si>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</si>
  <si>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</si>
  <si>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</si>
  <si>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</si>
  <si>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</si>
  <si>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</si>
  <si>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</si>
  <si>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</si>
  <si>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</si>
  <si>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</si>
  <si>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</si>
  <si>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</si>
  <si>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</si>
  <si>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</si>
  <si>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</si>
  <si>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</si>
  <si>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</si>
  <si>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</si>
  <si>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</si>
  <si>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</si>
  <si>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</si>
  <si>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</si>
  <si>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</si>
  <si>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</si>
  <si>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</si>
  <si>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</si>
  <si>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</si>
  <si>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</si>
  <si>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</si>
  <si>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</si>
  <si>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</si>
  <si>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</si>
  <si>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</si>
  <si>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</si>
  <si>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</si>
  <si>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</si>
  <si>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</si>
  <si>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</si>
  <si>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</si>
  <si>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</si>
  <si>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</si>
  <si>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</si>
  <si>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</si>
  <si>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</si>
  <si>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</si>
  <si>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</si>
  <si>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</si>
  <si>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</si>
  <si>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</si>
  <si>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</si>
  <si>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</si>
  <si>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</si>
  <si>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</si>
  <si>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</si>
  <si>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</si>
  <si>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</si>
  <si>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</si>
  <si>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</si>
  <si>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</si>
  <si>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</si>
  <si>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</si>
  <si>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</si>
  <si>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</si>
  <si>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</si>
  <si>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</si>
  <si>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</si>
  <si>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</si>
  <si>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</si>
  <si>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</si>
  <si>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</si>
  <si>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</si>
  <si>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</si>
  <si>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</si>
  <si>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</si>
  <si>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</si>
  <si>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</si>
  <si>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</si>
  <si>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</si>
  <si>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</si>
  <si>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</si>
  <si>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</si>
  <si>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</si>
  <si>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</si>
  <si>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</si>
  <si>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</si>
  <si>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</si>
  <si>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</si>
  <si>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</si>
  <si>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</si>
  <si>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</si>
  <si>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</si>
  <si>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</si>
  <si>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</si>
  <si>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</si>
  <si>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</si>
  <si>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</si>
  <si>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</si>
  <si>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</si>
  <si>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</si>
  <si>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</si>
  <si>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</si>
  <si>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</si>
  <si>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</si>
  <si>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</si>
  <si>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</si>
  <si>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</si>
  <si>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</si>
  <si>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</si>
  <si>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</si>
  <si>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</si>
  <si>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</si>
  <si>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</si>
  <si>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</si>
  <si>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</si>
  <si>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</si>
  <si>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</si>
  <si>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</si>
  <si>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</si>
  <si>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</si>
  <si>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</si>
  <si>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</si>
  <si>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</si>
  <si>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</si>
  <si>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</si>
  <si>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</si>
  <si>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</si>
  <si>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</si>
  <si>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</si>
  <si>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</si>
  <si>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</si>
  <si>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</si>
  <si>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</si>
  <si>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</si>
  <si>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</si>
  <si>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</si>
  <si>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</si>
  <si>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</si>
  <si>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</si>
  <si>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</si>
  <si>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</si>
  <si>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</si>
  <si>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</si>
  <si>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</si>
  <si>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</si>
  <si>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</si>
  <si>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</si>
  <si>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</si>
  <si>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</si>
  <si>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</si>
  <si>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</si>
  <si>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</si>
  <si>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</si>
  <si>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</si>
  <si>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</si>
  <si>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</si>
  <si>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</si>
  <si>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</si>
  <si>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</si>
  <si>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</si>
  <si>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</si>
  <si>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</si>
  <si>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</si>
  <si>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</si>
  <si>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</si>
  <si>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</si>
  <si>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</si>
  <si>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</si>
  <si>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</si>
  <si>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</si>
  <si>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</si>
  <si>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</si>
  <si>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</si>
  <si>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</si>
  <si>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</si>
  <si>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</si>
  <si>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</si>
  <si>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</si>
  <si>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</si>
  <si>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</si>
  <si>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</si>
  <si>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</si>
  <si>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</si>
  <si>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</si>
  <si>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</si>
  <si>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</si>
  <si>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</si>
  <si>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</si>
  <si>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</si>
  <si>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</si>
  <si>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</si>
  <si>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</si>
  <si>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</si>
  <si>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</si>
  <si>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</si>
  <si>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</si>
  <si>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</si>
  <si>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</si>
  <si>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</si>
  <si>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</si>
  <si>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</si>
  <si>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</si>
  <si>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</si>
  <si>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</si>
  <si>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</si>
  <si>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</si>
  <si>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</si>
  <si>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</si>
  <si>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</si>
  <si>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</si>
  <si>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</si>
  <si>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</si>
  <si>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</si>
  <si>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</si>
  <si>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</si>
  <si>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</si>
  <si>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</si>
  <si>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</si>
  <si>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</si>
  <si>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</si>
  <si>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</si>
  <si>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</si>
  <si>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</si>
  <si>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</si>
  <si>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</si>
  <si>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</si>
  <si>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</si>
  <si>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</si>
  <si>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</si>
  <si>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</si>
  <si>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</si>
  <si>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</si>
  <si>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</si>
  <si>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</si>
  <si>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</si>
  <si>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</si>
  <si>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</si>
  <si>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</si>
  <si>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</si>
  <si>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</si>
  <si>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</si>
  <si>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</si>
  <si>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</si>
  <si>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</si>
  <si>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</si>
  <si>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</si>
  <si>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</si>
  <si>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</si>
  <si>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</si>
  <si>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</si>
  <si>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</si>
  <si>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</si>
  <si>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</si>
  <si>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</si>
  <si>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</si>
  <si>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</si>
  <si>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</si>
  <si>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</si>
  <si>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</si>
  <si>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</si>
  <si>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</si>
  <si>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</si>
  <si>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</si>
  <si>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</si>
  <si>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</si>
  <si>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</si>
  <si>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</si>
  <si>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</si>
  <si>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</si>
  <si>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</si>
  <si>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</si>
  <si>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</si>
  <si>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</si>
  <si>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</si>
  <si>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</si>
  <si>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</si>
  <si>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</si>
  <si>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</si>
  <si>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</si>
  <si>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</si>
  <si>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</si>
  <si>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</si>
  <si>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</si>
  <si>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</si>
  <si>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</si>
  <si>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</si>
  <si>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</si>
  <si>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</si>
  <si>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</si>
  <si>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</si>
  <si>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</si>
  <si>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</si>
  <si>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</si>
  <si>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</si>
  <si>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</si>
  <si>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</si>
  <si>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</si>
  <si>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</si>
  <si>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</si>
  <si>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</si>
  <si>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</si>
  <si>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</si>
  <si>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</si>
  <si>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</si>
  <si>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</si>
  <si>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</si>
  <si>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</si>
  <si>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</si>
  <si>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</si>
  <si>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</si>
  <si>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</si>
  <si>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</si>
  <si>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</si>
  <si>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</si>
  <si>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</si>
  <si>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</si>
  <si>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</si>
  <si>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</si>
  <si>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</si>
  <si>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</si>
  <si>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</si>
  <si>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</si>
  <si>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</si>
  <si>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</si>
  <si>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</si>
  <si>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</si>
  <si>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</si>
  <si>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</si>
  <si>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</si>
  <si>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</si>
  <si>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</si>
  <si>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</si>
  <si>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</si>
  <si>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</si>
  <si>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</si>
  <si>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</si>
  <si>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</si>
  <si>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</si>
  <si>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</si>
  <si>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</si>
  <si>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</si>
  <si>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</si>
  <si>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</si>
  <si>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</si>
  <si>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</si>
  <si>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</si>
  <si>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</si>
  <si>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</si>
  <si>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</si>
  <si>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</si>
  <si>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</si>
  <si>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</si>
  <si>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</si>
  <si>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</si>
  <si>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</si>
  <si>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</si>
  <si>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</si>
  <si>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</si>
  <si>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</si>
  <si>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</si>
  <si>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</si>
  <si>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</si>
  <si>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</si>
  <si>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</si>
  <si>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</si>
  <si>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</si>
  <si>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</si>
  <si>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</si>
  <si>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</si>
  <si>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</si>
  <si>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</si>
  <si>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</si>
  <si>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</si>
  <si>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</si>
  <si>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</si>
  <si>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</si>
  <si>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</si>
  <si>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</si>
  <si>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</si>
  <si>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</si>
  <si>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</si>
  <si>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</si>
  <si>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</si>
  <si>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</si>
  <si>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</si>
  <si>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</si>
  <si>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</si>
  <si>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</si>
  <si>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</si>
  <si>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</si>
  <si>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</si>
  <si>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</si>
  <si>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</si>
  <si>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</si>
  <si>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</si>
  <si>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</si>
  <si>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</si>
  <si>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</si>
  <si>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</si>
  <si>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</si>
  <si>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</si>
  <si>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</si>
  <si>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</si>
  <si>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</si>
  <si>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</si>
  <si>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</si>
  <si>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</si>
  <si>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</si>
  <si>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</si>
  <si>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</si>
  <si>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</si>
  <si>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</si>
  <si>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</si>
  <si>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</si>
  <si>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</si>
  <si>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</si>
  <si>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</si>
  <si>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</si>
  <si>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</si>
  <si>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</si>
  <si>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</si>
  <si>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</si>
  <si>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</si>
  <si>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</si>
  <si>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</si>
  <si>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</si>
  <si>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</si>
  <si>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</si>
  <si>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</si>
  <si>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</si>
  <si>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</si>
  <si>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</si>
  <si>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</si>
  <si>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</si>
  <si>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</si>
  <si>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</si>
  <si>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</si>
  <si>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</si>
  <si>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</si>
  <si>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</si>
  <si>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</si>
  <si>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</si>
  <si>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</si>
  <si>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</si>
  <si>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</si>
  <si>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</si>
  <si>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</si>
  <si>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</si>
  <si>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</si>
  <si>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</si>
  <si>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</si>
  <si>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</si>
  <si>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</si>
  <si>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</si>
  <si>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</si>
  <si>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</si>
  <si>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</si>
  <si>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</si>
  <si>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</si>
  <si>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</si>
  <si>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</si>
  <si>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</si>
  <si>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</si>
  <si>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</si>
  <si>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</si>
  <si>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</si>
  <si>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</si>
  <si>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</si>
  <si>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</si>
  <si>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</si>
  <si>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</si>
  <si>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</si>
  <si>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</si>
  <si>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</si>
  <si>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</si>
  <si>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</si>
  <si>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</si>
  <si>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</si>
  <si>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</si>
  <si>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</si>
  <si>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</si>
  <si>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</si>
  <si>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</si>
  <si>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</si>
  <si>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</si>
  <si>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</si>
  <si>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</si>
  <si>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</si>
  <si>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</si>
  <si>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</si>
  <si>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</si>
  <si>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</si>
  <si>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</si>
  <si>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</si>
  <si>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</si>
  <si>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</si>
  <si>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</si>
  <si>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</si>
  <si>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</si>
  <si>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</si>
  <si>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</si>
  <si>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</si>
  <si>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</si>
  <si>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</si>
  <si>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</si>
  <si>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</si>
  <si>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</si>
  <si>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</si>
  <si>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</si>
  <si>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</si>
  <si>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</si>
  <si>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</si>
  <si>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</si>
  <si>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</si>
  <si>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</si>
  <si>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</si>
  <si>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</si>
  <si>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</si>
  <si>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</si>
  <si>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</si>
  <si>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</si>
  <si>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</si>
  <si>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</si>
  <si>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</si>
  <si>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</si>
  <si>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</si>
  <si>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</si>
  <si>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</si>
  <si>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</si>
  <si>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</si>
  <si>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</si>
  <si>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</si>
  <si>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</si>
  <si>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</si>
  <si>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</si>
  <si>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</si>
  <si>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</si>
  <si>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</si>
  <si>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</si>
  <si>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</si>
  <si>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</si>
  <si>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</si>
  <si>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</si>
  <si>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</si>
  <si>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</si>
  <si>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</si>
  <si>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</si>
  <si>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</si>
  <si>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</si>
  <si>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</si>
  <si>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</si>
  <si>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</si>
  <si>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</si>
  <si>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</si>
  <si>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</si>
  <si>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</si>
  <si>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</si>
  <si>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</si>
  <si>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</si>
  <si>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</si>
  <si>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</si>
  <si>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</si>
  <si>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</si>
  <si>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</si>
  <si>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</si>
  <si>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</si>
  <si>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</si>
  <si>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</si>
  <si>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</si>
  <si>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</si>
  <si>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</si>
  <si>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</si>
  <si>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</si>
  <si>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</si>
  <si>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</si>
  <si>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</si>
  <si>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</si>
  <si>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</si>
  <si>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</si>
  <si>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</si>
  <si>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</si>
  <si>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</si>
  <si>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</si>
  <si>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</si>
  <si>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</si>
  <si>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</si>
  <si>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</si>
  <si>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</si>
  <si>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</si>
  <si>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</si>
  <si>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</si>
  <si>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</si>
  <si>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</si>
  <si>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</si>
  <si>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</si>
  <si>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</si>
  <si>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</si>
  <si>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</si>
  <si>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</si>
  <si>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</si>
  <si>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</si>
  <si>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</si>
  <si>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</si>
  <si>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</si>
  <si>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</si>
  <si>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</si>
  <si>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</si>
  <si>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</si>
  <si>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</si>
  <si>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</si>
  <si>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</si>
  <si>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</si>
  <si>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</si>
  <si>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</si>
  <si>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</si>
  <si>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</si>
  <si>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</si>
  <si>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</si>
  <si>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</si>
  <si>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</si>
  <si>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</si>
  <si>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</si>
  <si>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</si>
  <si>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</si>
  <si>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</si>
  <si>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</si>
  <si>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</si>
  <si>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</si>
  <si>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</si>
  <si>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</si>
  <si>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</si>
  <si>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</si>
  <si>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</si>
  <si>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</si>
  <si>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</si>
  <si>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</si>
  <si>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</si>
  <si>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</si>
  <si>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</si>
  <si>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</si>
  <si>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</si>
  <si>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</si>
  <si>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</si>
  <si>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</si>
  <si>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</si>
  <si>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</si>
  <si>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</si>
  <si>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</si>
  <si>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</si>
  <si>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</si>
  <si>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</si>
  <si>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</si>
  <si>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</si>
  <si>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</si>
  <si>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</si>
  <si>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</si>
  <si>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</si>
  <si>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</si>
  <si>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</si>
  <si>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</si>
  <si>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</si>
  <si>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</si>
  <si>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</si>
  <si>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</si>
  <si>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</si>
  <si>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</si>
  <si>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</si>
  <si>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</si>
  <si>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</si>
  <si>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</si>
  <si>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</si>
  <si>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</si>
  <si>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</si>
  <si>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</si>
  <si>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</si>
  <si>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</si>
  <si>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</si>
  <si>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</si>
  <si>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</si>
  <si>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</si>
  <si>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</si>
  <si>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</si>
  <si>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</si>
  <si>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</si>
  <si>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</si>
  <si>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</si>
  <si>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</si>
  <si>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</si>
  <si>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</si>
  <si>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</si>
  <si>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</si>
  <si>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</si>
  <si>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</si>
  <si>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</si>
  <si>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</si>
  <si>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</si>
  <si>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</si>
  <si>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</si>
  <si>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</si>
  <si>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</si>
  <si>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</si>
  <si>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</si>
  <si>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</si>
  <si>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</si>
  <si>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</si>
  <si>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</si>
  <si>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</si>
  <si>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</si>
  <si>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</si>
  <si>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</si>
  <si>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</si>
  <si>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</si>
  <si>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</si>
  <si>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</si>
  <si>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</si>
  <si>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</si>
  <si>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</si>
  <si>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</si>
  <si>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</si>
  <si>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</si>
  <si>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</si>
  <si>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</si>
  <si>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</si>
  <si>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</si>
  <si>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</si>
  <si>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</si>
  <si>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</si>
  <si>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</si>
  <si>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</si>
  <si>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</si>
  <si>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</si>
  <si>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</si>
  <si>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</si>
  <si>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</si>
  <si>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</si>
  <si>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</si>
  <si>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</si>
  <si>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</si>
  <si>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</si>
  <si>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</si>
  <si>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</si>
  <si>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</si>
  <si>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</si>
  <si>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</si>
  <si>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</si>
  <si>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</si>
  <si>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</si>
  <si>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</si>
  <si>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</si>
  <si>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</si>
  <si>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</si>
  <si>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</si>
  <si>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</si>
  <si>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</si>
  <si>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</si>
  <si>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</si>
  <si>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</si>
  <si>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</si>
  <si>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</si>
  <si>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</si>
  <si>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</si>
  <si>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</si>
  <si>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</si>
  <si>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</si>
  <si>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</si>
  <si>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</si>
  <si>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</si>
  <si>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</si>
  <si>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</si>
  <si>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</si>
  <si>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</si>
  <si>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</si>
  <si>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</si>
  <si>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</si>
  <si>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</si>
  <si>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</si>
  <si>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</si>
  <si>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</si>
  <si>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</si>
  <si>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</si>
  <si>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</si>
  <si>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</si>
  <si>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</si>
  <si>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</si>
  <si>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</si>
  <si>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</si>
  <si>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</si>
  <si>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</si>
  <si>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</si>
  <si>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</si>
  <si>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</si>
  <si>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</si>
  <si>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</si>
  <si>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</si>
  <si>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</si>
  <si>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</si>
  <si>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</si>
  <si>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</si>
  <si>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</si>
  <si>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</si>
  <si>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</si>
  <si>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</si>
  <si>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</si>
  <si>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</si>
  <si>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</si>
  <si>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</si>
  <si>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</si>
  <si>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</si>
  <si>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</si>
  <si>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</si>
  <si>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</si>
  <si>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</si>
  <si>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</si>
  <si>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</si>
  <si>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</si>
  <si>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</si>
  <si>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</si>
  <si>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</si>
  <si>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</si>
  <si>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</si>
  <si>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</si>
  <si>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</si>
  <si>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</si>
  <si>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</si>
  <si>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</si>
  <si>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</si>
  <si>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</si>
  <si>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</si>
  <si>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</si>
  <si>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</si>
  <si>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</si>
  <si>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</si>
  <si>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</si>
  <si>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</si>
  <si>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</si>
  <si>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</si>
  <si>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</si>
  <si>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</si>
  <si>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</si>
  <si>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</si>
  <si>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</si>
  <si>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</si>
  <si>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</si>
  <si>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</si>
  <si>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</si>
  <si>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</si>
  <si>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</si>
  <si>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</si>
  <si>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</si>
  <si>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</si>
  <si>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</si>
  <si>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</si>
  <si>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</si>
  <si>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</si>
  <si>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</si>
  <si>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</si>
  <si>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</si>
  <si>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</si>
  <si>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</si>
  <si>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</si>
  <si>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</si>
  <si>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</si>
  <si>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</si>
  <si>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</si>
  <si>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</si>
  <si>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</si>
  <si>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</si>
  <si>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</si>
  <si>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</si>
  <si>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</si>
  <si>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</si>
  <si>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</si>
  <si>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</si>
  <si>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</si>
  <si>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</si>
  <si>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</si>
  <si>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</si>
  <si>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</si>
  <si>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</si>
  <si>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</si>
  <si>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</si>
  <si>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</si>
  <si>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</si>
  <si>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</si>
  <si>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</si>
  <si>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</si>
  <si>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</si>
  <si>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</si>
  <si>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</si>
  <si>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</si>
  <si>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</si>
  <si>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</si>
  <si>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</si>
  <si>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</si>
  <si>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</si>
  <si>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</si>
  <si>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</si>
  <si>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</si>
  <si>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</si>
  <si>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</si>
  <si>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</si>
  <si>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</si>
  <si>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</si>
  <si>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</si>
  <si>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</si>
  <si>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</si>
  <si>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</si>
  <si>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</si>
  <si>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</si>
  <si>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</si>
  <si>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</si>
  <si>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</si>
  <si>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</si>
  <si>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</si>
  <si>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</si>
  <si>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</si>
  <si>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</si>
  <si>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</si>
  <si>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</si>
  <si>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</si>
  <si>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</si>
  <si>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</si>
  <si>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</si>
  <si>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</si>
  <si>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</si>
  <si>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</si>
  <si>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</si>
  <si>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</si>
  <si>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</si>
  <si>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</si>
  <si>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</si>
  <si>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</si>
  <si>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</si>
  <si>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</si>
  <si>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</si>
  <si>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</si>
  <si>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</si>
  <si>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</si>
  <si>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</si>
  <si>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</si>
  <si>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</si>
  <si>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</si>
  <si>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</si>
  <si>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</si>
  <si>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</si>
  <si>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</si>
  <si>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</si>
  <si>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</si>
  <si>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</si>
  <si>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</si>
  <si>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</si>
  <si>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</si>
  <si>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</si>
  <si>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</si>
  <si>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</si>
  <si>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</si>
  <si>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</si>
  <si>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</si>
  <si>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</si>
  <si>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</si>
  <si>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</si>
  <si>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</si>
  <si>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</si>
  <si>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</si>
  <si>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</si>
  <si>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</si>
  <si>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</si>
  <si>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</si>
  <si>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</si>
  <si>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</si>
  <si>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</si>
  <si>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</si>
  <si>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</si>
  <si>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</si>
  <si>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</si>
  <si>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</si>
  <si>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</si>
  <si>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</si>
  <si>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</si>
  <si>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</si>
  <si>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</si>
  <si>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</si>
  <si>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</si>
  <si>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</si>
  <si>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</si>
  <si>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</si>
  <si>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</si>
  <si>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</si>
  <si>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</si>
  <si>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</si>
  <si>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</si>
  <si>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</si>
  <si>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</si>
  <si>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</si>
  <si>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</si>
  <si>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</si>
  <si>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</si>
  <si>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</si>
  <si>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</si>
  <si>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</si>
  <si>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</si>
  <si>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</si>
  <si>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</si>
  <si>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</si>
  <si>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</si>
  <si>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</si>
  <si>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</si>
  <si>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</si>
  <si>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</si>
  <si>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</si>
  <si>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</si>
  <si>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</si>
  <si>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</si>
  <si>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</si>
  <si>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</si>
  <si>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</si>
  <si>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</si>
  <si>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</si>
  <si>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</si>
  <si>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</si>
  <si>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</si>
  <si>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</si>
  <si>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</si>
  <si>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</si>
  <si>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</si>
  <si>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</si>
  <si>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</si>
  <si>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</si>
  <si>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</si>
  <si>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</si>
  <si>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</si>
  <si>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</si>
  <si>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</si>
  <si>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</si>
  <si>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</si>
  <si>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</si>
  <si>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</si>
  <si>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</si>
  <si>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</si>
  <si>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</si>
  <si>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</si>
  <si>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</si>
  <si>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</si>
  <si>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</si>
  <si>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</si>
  <si>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</si>
  <si>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</si>
  <si>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</si>
  <si>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</si>
  <si>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</si>
  <si>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</si>
  <si>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</si>
  <si>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</si>
  <si>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</si>
  <si>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</si>
  <si>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</si>
  <si>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</si>
  <si>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</si>
  <si>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</si>
  <si>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</si>
  <si>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</si>
  <si>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</si>
  <si>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</si>
  <si>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</si>
  <si>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</si>
  <si>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</si>
  <si>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</si>
  <si>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</si>
  <si>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</si>
  <si>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</si>
  <si>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</si>
  <si>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</si>
  <si>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</si>
  <si>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</si>
  <si>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</si>
  <si>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</si>
  <si>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</si>
  <si>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</si>
  <si>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</si>
  <si>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</si>
  <si>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</si>
  <si>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</si>
  <si>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</si>
  <si>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</si>
  <si>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</si>
  <si>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</si>
  <si>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</si>
  <si>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</si>
  <si>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</si>
  <si>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</si>
  <si>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</si>
  <si>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</si>
  <si>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</si>
  <si>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</si>
  <si>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</si>
  <si>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</si>
  <si>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</si>
  <si>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</si>
  <si>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</si>
  <si>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</si>
  <si>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</si>
  <si>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</si>
  <si>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</si>
  <si>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</si>
  <si>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</si>
  <si>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</si>
  <si>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</si>
  <si>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</si>
  <si>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</si>
  <si>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</si>
  <si>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</si>
  <si>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</si>
  <si>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</si>
  <si>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</si>
  <si>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</si>
  <si>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</si>
  <si>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</si>
  <si>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</si>
  <si>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</si>
  <si>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</si>
  <si>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</si>
  <si>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</si>
  <si>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</si>
  <si>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</si>
  <si>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</si>
  <si>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</si>
  <si>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</si>
  <si>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</si>
  <si>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</si>
  <si>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</si>
  <si>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</si>
  <si>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</si>
  <si>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</si>
  <si>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</si>
  <si>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</si>
  <si>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</si>
  <si>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</si>
  <si>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</si>
  <si>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</si>
  <si>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</si>
  <si>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</si>
  <si>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</si>
  <si>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</si>
  <si>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</si>
  <si>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</si>
  <si>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</si>
  <si>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</si>
  <si>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</si>
  <si>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</si>
  <si>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</si>
  <si>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</si>
  <si>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</si>
  <si>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</si>
  <si>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</si>
  <si>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</si>
  <si>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</si>
  <si>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</si>
  <si>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</si>
  <si>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</si>
  <si>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</si>
  <si>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</si>
  <si>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</si>
  <si>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</si>
  <si>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</si>
  <si>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</si>
  <si>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</si>
  <si>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</si>
  <si>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</si>
  <si>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</si>
  <si>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</si>
  <si>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</si>
  <si>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</si>
  <si>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</si>
  <si>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</si>
  <si>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</si>
  <si>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</si>
  <si>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</si>
  <si>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</si>
  <si>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</si>
  <si>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</si>
  <si>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</si>
  <si>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</si>
  <si>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</si>
  <si>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</si>
  <si>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</si>
  <si>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</si>
  <si>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</si>
  <si>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</si>
  <si>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</si>
  <si>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</si>
  <si>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</si>
  <si>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</si>
  <si>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</si>
  <si>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</si>
  <si>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</si>
  <si>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</si>
  <si>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</si>
  <si>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</si>
  <si>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</si>
  <si>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</si>
  <si>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</si>
  <si>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</si>
  <si>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</si>
  <si>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</si>
  <si>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</si>
  <si>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</si>
  <si>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</si>
  <si>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</si>
  <si>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</si>
  <si>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</si>
  <si>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</si>
  <si>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</si>
  <si>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</si>
  <si>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</si>
  <si>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</si>
  <si>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</si>
  <si>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</si>
  <si>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</si>
  <si>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</si>
  <si>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</si>
  <si>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</si>
  <si>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</si>
  <si>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</si>
  <si>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</si>
  <si>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</si>
  <si>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</si>
  <si>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</si>
  <si>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</si>
  <si>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</si>
  <si>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</si>
  <si>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</si>
  <si>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</si>
  <si>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</si>
  <si>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</si>
  <si>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</si>
  <si>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</si>
  <si>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</si>
  <si>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</si>
  <si>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</si>
  <si>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</si>
  <si>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</si>
  <si>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</si>
  <si>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</si>
  <si>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</si>
  <si>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</si>
  <si>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</si>
  <si>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</si>
  <si>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</si>
  <si>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</si>
  <si>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</si>
  <si>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</si>
  <si>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</si>
  <si>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</si>
  <si>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</si>
  <si>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</si>
  <si>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</si>
  <si>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</si>
  <si>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</si>
  <si>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</si>
  <si>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</si>
  <si>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</si>
  <si>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</si>
  <si>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</si>
  <si>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</si>
  <si>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</si>
  <si>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</si>
  <si>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</si>
  <si>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</si>
  <si>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</si>
  <si>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</si>
  <si>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</si>
  <si>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</si>
  <si>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</si>
  <si>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</si>
  <si>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</si>
  <si>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</si>
  <si>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</si>
  <si>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</si>
  <si>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</si>
  <si>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</si>
  <si>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</si>
  <si>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</si>
  <si>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</si>
  <si>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</si>
  <si>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</si>
  <si>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</si>
  <si>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</si>
  <si>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</si>
  <si>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</si>
  <si>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</si>
  <si>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</si>
  <si>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</si>
  <si>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</si>
  <si>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</si>
  <si>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</si>
  <si>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</si>
  <si>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</si>
  <si>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</si>
  <si>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</si>
  <si>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</si>
  <si>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</si>
  <si>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</si>
  <si>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</si>
  <si>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</si>
  <si>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</si>
  <si>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</si>
  <si>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</si>
  <si>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</si>
  <si>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</si>
  <si>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</si>
  <si>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</si>
  <si>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</si>
  <si>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</si>
  <si>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</si>
  <si>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</si>
  <si>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</si>
  <si>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</si>
  <si>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</si>
  <si>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</si>
  <si>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</si>
  <si>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</si>
  <si>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</si>
  <si>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</si>
  <si>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</si>
  <si>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</si>
  <si>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</si>
  <si>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</si>
  <si>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</si>
  <si>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</si>
  <si>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</si>
  <si>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</si>
  <si>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</si>
  <si>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</si>
  <si>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</si>
  <si>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</si>
  <si>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</si>
  <si>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</si>
  <si>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</si>
  <si>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</si>
  <si>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</si>
  <si>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</si>
  <si>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</si>
  <si>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</si>
  <si>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</si>
  <si>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</si>
  <si>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</si>
  <si>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</si>
  <si>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</si>
  <si>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</si>
  <si>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</si>
  <si>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</si>
  <si>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</si>
  <si>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</si>
  <si>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</si>
  <si>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</si>
  <si>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</si>
  <si>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</si>
  <si>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</si>
  <si>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</si>
  <si>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</si>
  <si>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</si>
  <si>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</si>
  <si>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</si>
  <si>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</si>
  <si>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</si>
  <si>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</si>
  <si>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</si>
  <si>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</si>
  <si>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</si>
  <si>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</si>
  <si>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</si>
  <si>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</si>
  <si>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</si>
  <si>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</si>
  <si>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</si>
  <si>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</si>
  <si>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</si>
  <si>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</si>
  <si>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</si>
  <si>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</si>
  <si>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</si>
  <si>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</si>
  <si>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</si>
  <si>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</si>
  <si>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</si>
  <si>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</si>
  <si>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</si>
  <si>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</si>
  <si>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</si>
  <si>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</si>
  <si>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</si>
  <si>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</si>
  <si>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</si>
  <si>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</si>
  <si>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</si>
  <si>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</si>
  <si>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</si>
  <si>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</si>
  <si>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</si>
  <si>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</si>
  <si>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</si>
  <si>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</si>
  <si>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</si>
  <si>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</si>
  <si>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</si>
  <si>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</si>
  <si>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</si>
  <si>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</si>
  <si>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</si>
  <si>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</si>
  <si>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</si>
  <si>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</si>
  <si>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</si>
  <si>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</si>
  <si>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</si>
  <si>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</si>
  <si>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</si>
  <si>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</si>
  <si>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</si>
  <si>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</si>
  <si>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</si>
  <si>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</si>
  <si>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</si>
  <si>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</si>
  <si>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</si>
  <si>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</si>
  <si>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</si>
  <si>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</si>
  <si>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</si>
  <si>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</si>
  <si>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</si>
  <si>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</si>
  <si>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</si>
  <si>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</si>
  <si>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</si>
  <si>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</si>
  <si>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</si>
  <si>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</si>
  <si>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</si>
  <si>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</si>
  <si>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</si>
  <si>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</si>
  <si>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</si>
  <si>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</si>
  <si>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</si>
  <si>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</si>
  <si>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</si>
  <si>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</si>
  <si>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</si>
  <si>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</si>
  <si>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</si>
  <si>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</si>
  <si>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</si>
  <si>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</si>
  <si>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</si>
  <si>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</si>
  <si>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</si>
  <si>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</si>
  <si>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</si>
  <si>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</si>
  <si>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</si>
  <si>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</si>
  <si>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</si>
  <si>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</si>
  <si>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</si>
  <si>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</si>
  <si>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</si>
  <si>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</si>
  <si>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</si>
  <si>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</si>
  <si>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</si>
  <si>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</si>
  <si>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</si>
  <si>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</si>
  <si>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</si>
  <si>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</si>
  <si>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</si>
  <si>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</si>
  <si>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</si>
  <si>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</si>
  <si>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</si>
  <si>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</si>
  <si>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</si>
  <si>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</si>
  <si>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</si>
  <si>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</si>
  <si>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</si>
  <si>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</si>
  <si>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</si>
  <si>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</si>
  <si>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</si>
  <si>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PCM-20251002-00000336</t>
  </si>
  <si>
    <t>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</si>
  <si>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</si>
  <si>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</si>
  <si>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</si>
  <si>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</si>
  <si>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</si>
  <si>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</si>
  <si>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</si>
  <si>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</si>
  <si>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</si>
  <si>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</si>
  <si>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</si>
  <si>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</si>
  <si>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</si>
  <si>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</si>
  <si>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</si>
  <si>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</si>
  <si>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</si>
  <si>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</si>
  <si>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</si>
  <si>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</si>
  <si>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</si>
  <si>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</si>
  <si>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</si>
  <si>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</si>
  <si>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</si>
  <si>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</si>
  <si>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</si>
  <si>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</si>
  <si>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</si>
  <si>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</si>
  <si>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</si>
  <si>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</si>
  <si>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</si>
  <si>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</si>
  <si>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</si>
  <si>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</si>
  <si>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</si>
  <si>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</si>
  <si>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</si>
  <si>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</si>
  <si>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</si>
  <si>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</si>
  <si>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</si>
  <si>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</si>
  <si>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</si>
  <si>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</si>
  <si>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</si>
  <si>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</si>
  <si>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</si>
  <si>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</si>
  <si>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</si>
  <si>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</si>
  <si>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</si>
  <si>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</si>
  <si>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</si>
  <si>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</si>
  <si>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</si>
  <si>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</si>
  <si>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</si>
  <si>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</si>
  <si>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</si>
  <si>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</si>
  <si>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</si>
  <si>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</si>
  <si>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</si>
  <si>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</si>
  <si>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</si>
  <si>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</si>
  <si>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</si>
  <si>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</si>
  <si>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</si>
  <si>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</si>
  <si>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</si>
  <si>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</si>
  <si>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</si>
  <si>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</si>
  <si>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</si>
  <si>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</si>
  <si>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</si>
  <si>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</si>
  <si>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</si>
  <si>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</si>
  <si>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</si>
  <si>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</si>
  <si>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</si>
  <si>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</si>
  <si>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</si>
  <si>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</si>
  <si>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</si>
  <si>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</si>
  <si>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</si>
  <si>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</si>
  <si>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</si>
  <si>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</si>
  <si>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</si>
  <si>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site was access night issue as located at USF area/EM Team need 80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</si>
  <si>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</si>
  <si>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</si>
  <si>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</si>
  <si>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</si>
  <si>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</si>
  <si>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</si>
  <si>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</si>
  <si>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</si>
  <si>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</si>
  <si>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</si>
  <si>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ETA 60 MIN </t>
  </si>
  <si>
    <t>PCM-20251002-00000292</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</si>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</sst>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2">
    <sortCondition ref="H1:H7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8" totalsRowShown="0" headerRowDxfId="157" dataDxfId="156" headerRowBorderDxfId="154" tableBorderDxfId="155" totalsRowBorderDxfId="153">
  <autoFilter ref="A1:CJ3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4" totalsRowShown="0" headerRowDxfId="15" dataDxfId="14" headerRowBorderDxfId="12" tableBorderDxfId="13">
  <autoFilter ref="A1:L3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269.3030009259237</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15.682017129627638</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16707</v>
      </c>
      <c r="E4" s="65" t="s">
        <v>38964</v>
      </c>
      <c r="F4" s="66">
        <v>45932.220324074071</v>
      </c>
      <c r="G4" s="67">
        <f ca="1">IFERROR(NOW()-F4,"")</f>
        <v>3.1102777778869495E-2</v>
      </c>
      <c r="H4" s="66">
        <v>45932.215138888889</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45932.25142685185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45932.25142685185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45932.25142685185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45932.25142685185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45932.25142685185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45932.25142685185</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45932.25142685185</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45932.25142685185</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45932.25142685185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45932.25142685185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45932.25142685185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45932.25142685185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45932.25142685185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45932.25142685185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45932.25142685185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45932.25142685185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45932.25142685185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45932.25142685185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45932.25142685185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45932.25142685185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45932.25142685185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45932.25142685185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45932.25142685185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45932.25142685185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45932.25142685185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45932.25142685185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45932.25142685185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45932.25142685185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45932.25142685185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45932.25142685185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45932.25142685185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45932.25142685185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45932.25142685185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45932.25142685185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45932.25142685185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45932.25142685185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45932.25142685185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45932.25142685185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45932.25142685185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45932.25142685185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45932.25142685185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45932.25142685185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45932.25142685185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45932.25142685185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45932.25142685185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45932.25142685185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45932.25142685185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45932.25142685185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45932.25142685185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45932.25142685185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45932.25142685185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45932.25142685185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45932.25142685185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45932.25142685185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45932.25142685185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45932.25142685185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45932.25142685185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45932.25142685185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45932.25142685185</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45932.25142685185</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45932.25142685185</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45932.25142685185</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45932.25142685185</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45932.25142685185</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45932.25142685185</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45932.25142685185</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45932.25142685185</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45932.25142685185</v>
      </c>
      <c r="H72" s="68"/>
      <c r="I72" s="73" t="str">
        <f>IFERROR(VLOOKUP(D72,DB!A:F,6,0),"")</f>
        <v/>
      </c>
      <c r="J72" s="73" t="str">
        <f>IFERROR(VLOOKUP(D72,DB!A:G,7,0),"")</f>
        <v/>
      </c>
      <c r="K72" s="69"/>
      <c r="L72" s="70" t="str">
        <f>IFERROR(VLOOKUP(D72,DB!A:I,9,0),"")</f>
        <v/>
      </c>
    </row>
  </sheetData>
  <customSheetViews>
    <customSheetView guid="{F6042A99-DD27-4453-835D-0834D95730CC}" filter="1" showAutoFilter="1">
      <pageMargins left="0" right="0" top="0" bottom="0" header="0" footer="0"/>
      <autoFilter ref="B1:M1" xr:uid="{3661BB89-3390-4D00-A5EE-141B66946FF9}"/>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8"/>
  <sheetViews>
    <sheetView workbookViewId="0">
      <selection activeCell="A8" sqref="A8:X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240.59964444443904</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125.52434351851844</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107.25158888888836</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9.0258597222200478</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3</v>
      </c>
      <c r="D7" s="18" t="s">
        <v>27771</v>
      </c>
      <c r="E7" s="131" t="s">
        <v>38967</v>
      </c>
      <c r="F7" s="132">
        <v>45932.166909722226</v>
      </c>
      <c r="G7" s="133">
        <f ca="1">IFERROR(NOW()-F7,"-")</f>
        <v>8.4517129624146037E-2</v>
      </c>
      <c r="H7" s="132">
        <v>45932.15693287037</v>
      </c>
      <c r="I7" s="18" t="str">
        <f>IFERROR(VLOOKUP(D7,DB!A:F,6,0),"")</f>
        <v>Generator-SG</v>
      </c>
      <c r="J7" s="18" t="str">
        <f>IFERROR(VLOOKUP(D7,DB!A:G,7,0),"")</f>
        <v>Weak</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45932.25142685185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45932.25142685185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45932.25142685185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45932.25142685185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45932.25142685185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45932.25142685185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45932.25142685185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45932.25142685185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45932.25142685185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45932.25142685185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45932.25142685185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45932.25142685185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45932.25142685185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45932.25142685185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45932.25142685185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45932.25142685185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45932.25142685185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45932.25142685185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45932.25142685185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45932.25142685185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45932.25142685185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45932.25142685185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45932.25142685185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45932.25142685185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45932.25142685185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45932.25142685185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45932.25142685185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45932.25142685185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45932.25142685185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45932.25142685185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45932.25142685185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45932.25142685185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45932.25142685185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45932.25142685185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45932.25142685185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45932.25142685185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45932.25142685185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45932.25142685185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45932.25142685185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45932.25142685185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45932.25142685185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45932.25142685185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45932.25142685185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45932.25142685185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45932.25142685185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45932.25142685185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45932.25142685185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45932.25142685185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45932.25142685185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45932.25142685185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45932.25142685185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45932.25142685185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45932.25142685185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45932.25142685185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45932.25142685185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45932.25142685185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45932.25142685185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45932.25142685185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45932.25142685185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45932.25142685185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45932.25142685185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45932.25142685185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45932.25142685185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45932.25142685185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45932.25142685185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45932.25142685185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45932.25142685185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45932.25142685185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45932.25142685185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45932.25142685185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45932.25142685185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45932.25142685185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45932.25142685185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45932.25142685185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45932.25142685185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45932.25142685185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45932.25142685185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45932.25142685185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45932.25142685185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45932.25142685185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45932.25142685185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45932.25142685185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45932.25142685185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45932.25142685185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45932.25142685185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45932.25142685185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45932.25142685185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45932.25142685185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45932.25142685185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45932.25142685185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45932.25142685185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45932.25142685185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45932.25142685185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45932.25142685185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45932.25142685185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45932.25142685185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45932.25142685185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45932.25142685185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45932.25142685185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45932.25142685185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45932.25142685185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45932.25142685185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45932.25142685185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45932.25142685185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45932.25142685185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45932.25142685185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45932.25142685185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45932.25142685185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45932.25142685185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45932.25142685185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45932.25142685185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45932.25142685185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45932.25142685185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45932.25142685185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45932.25142685185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45932.25142685185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45932.25142685185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45932.25142685185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45932.25142685185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45932.25142685185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45932.25142685185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45932.25142685185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45932.25142685185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45932.25142685185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45932.25142685185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45932.25142685185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45932.25142685185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45932.25142685185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45932.25142685185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45932.25142685185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45932.25142685185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45932.25142685185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45932.25142685185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45932.25142685185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45932.25142685185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45932.25142685185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45932.25142685185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45932.25142685185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45932.25142685185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45932.25142685185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45932.25142685185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45932.25142685185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45932.25142685185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45932.25142685185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45932.25142685185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45932.25142685185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45932.25142685185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45932.25142685185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45932.25142685185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45932.25142685185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45932.25142685185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45932.25142685185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45932.25142685185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45932.25142685185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45932.25142685185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45932.25142685185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45932.25142685185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45932.25142685185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45932.25142685185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45932.25142685185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45932.25142685185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45932.25142685185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45932.25142685185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45932.25142685185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45932.25142685185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45932.25142685185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45932.25142685185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45932.25142685185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45932.25142685185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45932.25142685185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45932.25142685185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45932.25142685185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45932.25142685185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45932.25142685185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45932.25142685185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45932.25142685185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45932.25142685185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45932.25142685185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45932.25142685185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45932.25142685185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45932.25142685185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45932.25142685185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45932.25142685185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45932.25142685185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45932.25142685185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45932.25142685185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45932.25142685185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45932.25142685185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45932.25142685185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45932.25142685185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45932.25142685185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45932.25142685185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45932.25142685185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45932.25142685185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45932.25142685185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45932.25142685185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45932.25142685185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45932.25142685185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45932.25142685185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45932.25142685185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45932.25142685185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45932.25142685185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45932.25142685185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45932.25142685185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45932.25142685185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45932.25142685185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45932.25142685185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45932.25142685185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45932.25142685185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45932.25142685185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45932.25142685185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45932.25142685185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45932.25142685185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45932.25142685185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45932.25142685185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45932.25142685185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45932.25142685185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45932.25142685185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45932.25142685185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45932.25142685185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45932.25142685185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45932.25142685185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45932.25142685185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45932.25142685185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45932.25142685185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45932.25142685185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45932.25142685185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45932.25142685185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45932.25142685185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45932.25142685185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45932.25142685185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45932.25142685185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45932.25142685185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45932.25142685185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45932.25142685185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45932.25142685185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45932.25142685185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45932.25142685185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45932.25142685185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45932.25142685185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45932.25142685185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45932.25142685185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45932.25142685185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45932.25142685185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45932.25142685185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45932.25142685185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45932.25142685185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45932.25142685185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45932.25142685185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45932.25142685185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45932.25142685185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45932.25142685185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45932.25142685185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45932.25142685185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45932.25142685185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45932.25142685185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45932.25142685185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45932.25142685185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45932.25142685185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45932.25142685185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45932.25142685185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45932.25142685185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45932.25142685185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45932.25142685185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45932.25142685185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45932.25142685185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45932.25142685185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45932.25142685185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45932.25142685185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45932.25142685185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45932.25142685185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45932.25142685185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45932.25142685185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45932.25142685185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45932.25142685185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45932.25142685185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45932.25142685185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45932.25142685185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45932.25142685185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45932.25142685185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45932.25142685185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45932.25142685185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45932.25142685185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45932.25142685185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45932.25142685185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45932.25142685185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45932.25142685185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45932.25142685185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45932.25142685185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45932.25142685185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45932.25142685185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45932.25142685185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45932.25142685185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45932.25142685185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45932.25142685185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45932.25142685185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45932.25142685185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45932.25142685185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45932.25142685185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45932.25142685185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45932.25142685185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45932.25142685185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45932.25142685185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45932.25142685185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45932.25142685185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45932.25142685185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45932.25142685185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45932.25142685185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45932.25142685185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45932.25142685185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45932.25142685185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45932.25142685185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45932.25142685185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45932.25142685185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45932.25142685185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45932.25142685185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45932.25142685185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45932.25142685185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45932.25142685185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45932.25142685185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45932.25142685185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45932.25142685185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45932.25142685185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45932.25142685185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45932.25142685185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45932.25142685185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45932.25142685185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45932.25142685185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45932.25142685185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45932.25142685185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45932.25142685185</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45932.25142685185</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45932.25142685185</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45932.25142685185</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45932.25142685185</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45932.25142685185</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45932.25142685185</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45932.25142685185</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45932.25142685185</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45932.25142685185</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45932.25142685185</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45932.25142685185</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45932.25142685185</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45932.25142685185</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45932.25142685185</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45932.25142685185</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45932.25142685185</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45932.25142685185</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45932.25142685185</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45932.25142685185</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45932.25142685185</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sheetData>
  <dataValidations count="2">
    <dataValidation allowBlank="1" showInputMessage="1" showErrorMessage="1" sqref="E1" xr:uid="{4D935161-CDD3-4592-B877-3FB59C99E142}"/>
    <dataValidation type="list" allowBlank="1" showInputMessage="1" showErrorMessage="1" sqref="E3:E3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45932.25142685185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45932.25142685185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45932.25142685185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45932.25142685185</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45932.25142685185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45932.25142685185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45932.25142685185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45932.25142685185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45932.25142685185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45932.25142685185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45932.25142685185</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45932.25142685185</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45932.25142685185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45932.25142685185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45932.25142685185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45932.25142685185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45932.25142685185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45932.25142685185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45932.25142685185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45932.25142685185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45932.25142685185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45932.25142685185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45932.25142685185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45932.25142685185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45932.25142685185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45932.25142685185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45932.25142685185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45932.25142685185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45932.25142685185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45932.25142685185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45932.25142685185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45932.25142685185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45932.25142685185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45932.25142685185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45932.25142685185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45932.25142685185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45932.25142685185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45932.25142685185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45932.25142685185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45932.25142685185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45932.25142685185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45932.25142685185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45932.25142685185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45932.25142685185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45932.25142685185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45932.25142685185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45932.25142685185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45932.25142685185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45932.25142685185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45932.25142685185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45932.25142685185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45932.25142685185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45932.25142685185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45932.25142685185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45932.25142685185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45932.25142685185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45932.25142685185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45932.25142685185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45932.25142685185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45932.25142685185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45932.25142685185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45932.25142685185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45932.25142685185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45932.25142685185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45932.25142685185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45932.25142685185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45932.25142685185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45932.25142685185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45932.25142685185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45932.25142685185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45932.25142685185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45932.25142685185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45932.25142685185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45932.25142685185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45932.25142685185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45932.25142685185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45932.25142685185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45932.25142685185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45932.25142685185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45932.25142685185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45932.25142685185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45932.25142685185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45932.25142685185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45932.25142685185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45932.25142685185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45932.25142685185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45932.25142685185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45932.25142685185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45932.25142685185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45932.25142685185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45932.25142685185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45932.25142685185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45932.25142685185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45932.25142685185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45932.25142685185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45932.25142685185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45932.25142685185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45932.25142685185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45932.25142685185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45932.25142685185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45932.25142685185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45932.25142685185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45932.25142685185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45932.25142685185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45932.25142685185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45932.25142685185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45932.25142685185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45932.25142685185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45932.25142685185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45932.25142685185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45932.25142685185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45932.25142685185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45932.25142685185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45932.25142685185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45932.25142685185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45932.25142685185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45932.25142685185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45932.25142685185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45932.25142685185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45932.25142685185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45932.25142685185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45932.25142685185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45932.25142685185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45932.25142685185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45932.25142685185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45932.25142685185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45932.25142685185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45932.25142685185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45932.25142685185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45932.25142685185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45932.25142685185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45932.25142685185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45932.25142685185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45932.25142685185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45932.25142685185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45932.25142685185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45932.25142685185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45932.25142685185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45932.25142685185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45932.25142685185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45932.25142685185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45932.25142685185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45932.25142685185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45932.25142685185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45932.25142685185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45932.25142685185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45932.25142685185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45932.25142685185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45932.25142685185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45932.25142685185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45932.25142685185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45932.25142685185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45932.25142685185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45932.25142685185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45932.25142685185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45932.25142685185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45932.25142685185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45932.25142685185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45932.25142685185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45932.25142685185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45932.25142685185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45932.25142685185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45932.25142685185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45932.25142685185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45932.25142685185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45932.25142685185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45932.25142685185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45932.25142685185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45932.25142685185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45932.25142685185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45932.25142685185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45932.25142685185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45932.25142685185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45932.25142685185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45932.25142685185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45932.25142685185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45932.25142685185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45932.25142685185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45932.25142685185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45932.25142685185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45932.25142685185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45932.25142685185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45932.25142685185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45932.25142685185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45932.25142685185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45932.25142685185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45932.25142685185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45932.25142685185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45932.25142685185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45932.25142685185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45932.25142685185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45932.25142685185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45932.25142685185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45932.25142685185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45932.25142685185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45932.25142685185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45932.25142685185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45932.25142685185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45932.25142685185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45932.25142685185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45932.25142685185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45932.25142685185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45932.25142685185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45932.25142685185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45932.25142685185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45932.25142685185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45932.25142685185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45932.25142685185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45932.25142685185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45932.25142685185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45932.25142685185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45932.25142685185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45932.25142685185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45932.25142685185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45932.25142685185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45932.25142685185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45932.25142685185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45932.25142685185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45932.25142685185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45932.25142685185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45932.25142685185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45932.25142685185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45932.25142685185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45932.25142685185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45932.25142685185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45932.25142685185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45932.25142685185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45932.25142685185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45932.25142685185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45932.25142685185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45932.25142685185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45932.25142685185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45932.25142685185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45932.25142685185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45932.25142685185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45932.25142685185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45932.25142685185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45932.25142685185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45932.25142685185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45932.25142685185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45932.25142685185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45932.25142685185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45932.25142685185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45932.25142685185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45932.25142685185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45932.25142685185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45932.25142685185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45932.25142685185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45932.25142685185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45932.25142685185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45932.25142685185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45932.25142685185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45932.25142685185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45932.25142685185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45932.25142685185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45932.25142685185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45932.25142685185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45932.25142685185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45932.25142685185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45932.25142685185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45932.25142685185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45932.25142685185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45932.25142685185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45932.25142685185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45932.25142685185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45932.25142685185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45932.25142685185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45932.25142685185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45932.25142685185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45932.25142685185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45932.25142685185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45932.25142685185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45932.25142685185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45932.25142685185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45932.25142685185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45932.25142685185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45932.25142685185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45932.25142685185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45932.25142685185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45932.25142685185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45932.25142685185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45932.25142685185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45932.25142685185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45932.25142685185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45932.25142685185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45932.25142685185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45932.25142685185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45932.25142685185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45932.25142685185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45932.25142685185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45932.25142685185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45932.25142685185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45932.25142685185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45932.25142685185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45932.25142685185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45932.25142685185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45932.25142685185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45932.25142685185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45932.25142685185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45932.25142685185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45932.25142685185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45932.25142685185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45932.25142685185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45932.25142685185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45932.25142685185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45932.25142685185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45932.25142685185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45932.25142685185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45932.25142685185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45932.25142685185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45932.25142685185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45932.25142685185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45932.25142685185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45932.25142685185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45932.25142685185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45932.25142685185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45932.25142685185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45932.25142685185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45932.25142685185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45932.25142685185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45932.25142685185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45932.25142685185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45932.25142685185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45932.25142685185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45932.25142685185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45932.25142685185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45932.25142685185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45932.25142685185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45932.25142685185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45932.25142685185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45932.25142685185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45932.25142685185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45932.25142685185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45932.25142685185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45932.25142685185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45932.25142685185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45932.25142685185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45932.25142685185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45932.25142685185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45932.25142685185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45932.25142685185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45932.25142685185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45932.25142685185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45932.25142685185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45932.25142685185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45932.25142685185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45932.25142685185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45932.25142685185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45932.25142685185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45932.25142685185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45932.25142685185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45932.25142685185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45932.25142685185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45932.25142685185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45932.25142685185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45932.25142685185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45932.25142685185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45932.25142685185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45932.25142685185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45932.25142685185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45932.25142685185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45932.25142685185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45932.25142685185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45932.25142685185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45932.25142685185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45932.25142685185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45932.25142685185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45932.25142685185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45932.25142685185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45932.25142685185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45932.25142685185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45932.25142685185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45932.25142685185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45932.25142685185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45932.25142685185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45932.25142685185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45932.25142685185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45932.25142685185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45932.25142685185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45932.25142685185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45932.25142685185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45932.25142685185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45932.25142685185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45932.25142685185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45932.25142685185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45932.25142685185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45932.25142685185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45932.25142685185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45932.25142685185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45932.25142685185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45932.25142685185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45932.25142685185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45932.25142685185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45932.25142685185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45932.25142685185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45932.25142685185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45932.25142685185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45932.25142685185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45932.25142685185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45932.25142685185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45932.25142685185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45932.25142685185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45932.25142685185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45932.25142685185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45932.25142685185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45932.25142685185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45932.25142685185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45932.25142685185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45932.25142685185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45932.25142685185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45932.25142685185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45932.25142685185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45932.25142685185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45932.25142685185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45932.25142685185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45932.25142685185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45932.25142685185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45932.25142685185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45932.25142685185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45932.25142685185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45932.25142685185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45932.25142685185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45932.25142685185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45932.25142685185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45932.25142685185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45932.25142685185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45932.25142685185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45932.25142685185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45932.25142685185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45932.25142685185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45932.25142685185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45932.25142685185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45932.25142685185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45932.25142685185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45932.25142685185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45932.25142685185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45932.25142685185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45932.25142685185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45932.25142685185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45932.25142685185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45932.25142685185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45932.25142685185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45932.25142685185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45932.25142685185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45932.25142685185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45932.25142685185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45932.25142685185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45932.25142685185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45932.25142685185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45932.25142685185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45932.25142685185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45932.25142685185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45932.25142685185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45932.25142685185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45932.25142685185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45932.25142685185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45932.25142685185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45932.25142685185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45932.25142685185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45932.25142685185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45932.25142685185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45932.25142685185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45932.25142685185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45932.25142685185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45932.25142685185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45932.25142685185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45932.25142685185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45932.25142685185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45932.25142685185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45932.25142685185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45932.25142685185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45932.25142685185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45932.25142685185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45932.25142685185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45932.25142685185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45932.25142685185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45932.25142685185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45932.25142685185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45932.25142685185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45932.25142685185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45932.25142685185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45932.25142685185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45932.25142685185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45932.25142685185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45932.25142685185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45932.25142685185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45932.25142685185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45932.25142685185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45932.25142685185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45932.25142685185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45932.25142685185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45932.25142685185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45932.25142685185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45932.25142685185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45932.25142685185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45932.25142685185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45932.25142685185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45932.25142685185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45932.25142685185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45932.25142685185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45932.25142685185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45932.25142685185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45932.25142685185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45932.25142685185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45932.25142685185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45932.25142685185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45932.25142685185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45932.25142685185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45932.25142685185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45932.25142685185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45932.25142685185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45932.25142685185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45932.25142685185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45932.25142685185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45932.25142685185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45932.25142685185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45932.25142685185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45932.25142685185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45932.25142685185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45932.25142685185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45932.25142685185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45932.25142685185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45932.25142685185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45932.25142685185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45932.25142685185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45932.25142685185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45932.25142685185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45932.25142685185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45932.25142685185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45932.25142685185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45932.25142685185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45932.25142685185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45932.25142685185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45932.25142685185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45932.25142685185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45932.25142685185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45932.25142685185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45932.25142685185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45932.25142685185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45932.25142685185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45932.25142685185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45932.25142685185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45932.25142685185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45932.25142685185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45932.25142685185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45932.25142685185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45932.25142685185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45932.25142685185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45932.25142685185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45932.25142685185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45932.25142685185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45932.25142685185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45932.25142685185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45932.25142685185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45932.25142685185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45932.25142685185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45932.25142685185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45932.25142685185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45932.25142685185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45932.25142685185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45932.25142685185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45932.25142685185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45932.25142685185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45932.25142685185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45932.25142685185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45932.25142685185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45932.25142685185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45932.25142685185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45932.25142685185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45932.25142685185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45932.25142685185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45932.25142685185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45932.25142685185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45932.25142685185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45932.25142685185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45932.25142685185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45932.25142685185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45932.25142685185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45932.25142685185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45932.25142685185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45932.25142685185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45932.25142685185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45932.25142685185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45932.25142685185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45932.25142685185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45932.25142685185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45932.25142685185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45932.25142685185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45932.25142685185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45932.25142685185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45932.25142685185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45932.25142685185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45932.25142685185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45932.25142685185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45932.25142685185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45932.25142685185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45932.25142685185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45932.25142685185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45932.25142685185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45932.25142685185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45932.25142685185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45932.25142685185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45932.25142685185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45932.25142685185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45932.25142685185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45932.25142685185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45932.25142685185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45932.25142685185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45932.25142685185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45932.25142685185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45932.25142685185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45932.25142685185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45932.25142685185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45932.25142685185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45932.25142685185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45932.25142685185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45932.25142685185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45932.25142685185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45932.25142685185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45932.25142685185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45932.25142685185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45932.25142685185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45932.25142685185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45932.25142685185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45932.25142685185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45932.25142685185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45932.25142685185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45932.25142685185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45932.25142685185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45932.25142685185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45932.25142685185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45932.25142685185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45932.25142685185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45932.25142685185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45932.25142685185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45932.25142685185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45932.25142685185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45932.25142685185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45932.25142685185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45932.25142685185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45932.25142685185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45932.25142685185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45932.25142685185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45932.25142685185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45932.25142685185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45932.25142685185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45932.25142685185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45932.25142685185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45932.25142685185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45932.25142685185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45932.25142685185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45932.25142685185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45932.25142685185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45932.25142685185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45932.25142685185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45932.25142685185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45932.25142685185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45932.25142685185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45932.25142685185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45932.25142685185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45932.25142685185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45932.25142685185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45932.25142685185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45932.25142685185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45932.25142685185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45932.25142685185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45932.25142685185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45932.25142685185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45932.25142685185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45932.25142685185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45932.25142685185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45932.25142685185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45932.25142685185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45932.25142685185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45932.25142685185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45932.25142685185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45932.25142685185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45932.25142685185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45932.25142685185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45932.25142685185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45932.25142685185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45932.25142685185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45932.25142685185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45932.25142685185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45932.25142685185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45932.25142685185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45932.25142685185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45932.25142685185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45932.25142685185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45932.25142685185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45932.25142685185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45932.25142685185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45932.25142685185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45932.25142685185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45932.25142685185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45932.25142685185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45932.25142685185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45932.25142685185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45932.25142685185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45932.25142685185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45932.25142685185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45932.25142685185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45932.25142685185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45932.25142685185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45932.25142685185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45932.25142685185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45932.25142685185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45932.25142685185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45932.25142685185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45932.25142685185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45932.25142685185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45932.25142685185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45932.25142685185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45932.25142685185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45932.25142685185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45932.25142685185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45932.25142685185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45932.25142685185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45932.25142685185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45932.25142685185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45932.25142685185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45932.25142685185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45932.25142685185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45932.25142685185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45932.25142685185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45932.25142685185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45932.25142685185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45932.25142685185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45932.25142685185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45932.25142685185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45932.25142685185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45932.25142685185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45932.25142685185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45932.25142685185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45932.25142685185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45932.25142685185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45932.25142685185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45932.25142685185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45932.25142685185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45932.25142685185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45932.25142685185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45932.25142685185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45932.25142685185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45932.25142685185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45932.25142685185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45932.25142685185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45932.25142685185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45932.25142685185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45932.25142685185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45932.25142685185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45932.25142685185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45932.25142685185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45932.25142685185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45932.25142685185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45932.25142685185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45932.25142685185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45932.25142685185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45932.25142685185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45932.25142685185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45932.25142685185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45932.25142685185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45932.25142685185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45932.25142685185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45932.25142685185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45932.25142685185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45932.25142685185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45932.25142685185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45932.25142685185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45932.25142685185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45932.25142685185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45932.25142685185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45932.25142685185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45932.25142685185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45932.25142685185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45932.25142685185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45932.25142685185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45932.25142685185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45932.25142685185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45932.25142685185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45932.25142685185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45932.25142685185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45932.25142685185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45932.25142685185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45932.25142685185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45932.25142685185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45932.25142685185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45932.25142685185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45932.25142685185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45932.25142685185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45932.25142685185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45932.25142685185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45932.25142685185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45932.25142685185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45932.25142685185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45932.25142685185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45932.25142685185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45932.25142685185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45932.25142685185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45932.25142685185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45932.25142685185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45932.25142685185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45932.25142685185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45932.25142685185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45932.25142685185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45932.25142685185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45932.25142685185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45932.25142685185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45932.25142685185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45932.25142685185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45932.25142685185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45932.25142685185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45932.25142685185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45932.25142685185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45932.25142685185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45932.25142685185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45932.25142685185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45932.25142685185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45932.25142685185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45932.25142685185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45932.25142685185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45932.25142685185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45932.25142685185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45932.25142685185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45932.25142685185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45932.25142685185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45932.25142685185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45932.25142685185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45932.25142685185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45932.25142685185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45932.25142685185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45932.25142685185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45932.25142685185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45932.25142685185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45932.25142685185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45932.25142685185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45932.25142685185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45932.25142685185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45932.25142685185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45932.25142685185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45932.25142685185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45932.25142685185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45932.25142685185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45932.25142685185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45932.25142685185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45932.25142685185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45932.25142685185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45932.25142685185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45932.25142685185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45932.25142685185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45932.25142685185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45932.25142685185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45932.25142685185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45932.25142685185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45932.25142685185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45932.25142685185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45932.25142685185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45932.25142685185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45932.25142685185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45932.25142685185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45932.25142685185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45932.25142685185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45932.25142685185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45932.25142685185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45932.25142685185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45932.25142685185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45932.25142685185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45932.25142685185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45932.25142685185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45932.25142685185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45932.25142685185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45932.25142685185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45932.25142685185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45932.25142685185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45932.25142685185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45932.25142685185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45932.25142685185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45932.25142685185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45932.25142685185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45932.25142685185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45932.25142685185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45932.25142685185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45932.25142685185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45932.25142685185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45932.25142685185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45932.25142685185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45932.25142685185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45932.25142685185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45932.25142685185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45932.25142685185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45932.25142685185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45932.25142685185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45932.25142685185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45932.25142685185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45932.25142685185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45932.25142685185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45932.25142685185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45932.25142685185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45932.25142685185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45932.25142685185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45932.25142685185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45932.25142685185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45932.25142685185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45932.25142685185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45932.25142685185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45932.25142685185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45932.25142685185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45932.25142685185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45932.25142685185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45932.25142685185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45932.25142685185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45932.25142685185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45932.25142685185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45932.25142685185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45932.25142685185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45932.25142685185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45932.25142685185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45932.25142685185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45932.25142685185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45932.25142685185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45932.25142685185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45932.25142685185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45932.25142685185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45932.25142685185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45932.25142685185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45932.25142685185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45932.25142685185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45932.25142685185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45932.25142685185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45932.25142685185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45932.25142685185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45932.25142685185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45932.25142685185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45932.25142685185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45932.25142685185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45932.25142685185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45932.25142685185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45932.25142685185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45932.25142685185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45932.25142685185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45932.25142685185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45932.25142685185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45932.25142685185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45932.25142685185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45932.25142685185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45932.25142685185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45932.25142685185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45932.25142685185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45932.25142685185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45932.25142685185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45932.25142685185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45932.25142685185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45932.25142685185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45932.25142685185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45932.25142685185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45932.25142685185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45932.25142685185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45932.25142685185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45932.25142685185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45932.25142685185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45932.25142685185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45932.25142685185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45932.25142685185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45932.25142685185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45932.25142685185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45932.25142685185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45932.25142685185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45932.25142685185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45932.25142685185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45932.25142685185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45932.25142685185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45932.25142685185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45932.25142685185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45932.25142685185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45932.25142685185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45932.25142685185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45932.25142685185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45932.25142685185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45932.25142685185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45932.25142685185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45932.25142685185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45932.25142685185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45932.25142685185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45932.25142685185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45932.25142685185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45932.25142685185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45932.25142685185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45932.25142685185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45932.25142685185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45932.25142685185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45932.25142685185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45932.25142685185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45932.25142685185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45932.25142685185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45932.25142685185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45932.25142685185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45932.25142685185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45932.25142685185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45932.25142685185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45932.25142685185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45932.25142685185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45932.25142685185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45932.25142685185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45932.25142685185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45932.25142685185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45932.25142685185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45932.25142685185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45932.25142685185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45932.25142685185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45932.25142685185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45932.25142685185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45932.25142685185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45932.25142685185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45932.25142685185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45932.25142685185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45932.25142685185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45932.25142685185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45932.25142685185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45932.25142685185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45932.25142685185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45932.25142685185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45932.25142685185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45932.25142685185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45932.25142685185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45932.25142685185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45932.25142685185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45932.25142685185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45932.25142685185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45932.25142685185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45932.25142685185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45932.25142685185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45932.25142685185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45932.25142685185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45932.25142685185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45932.25142685185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45932.25142685185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45932.25142685185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45932.25142685185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45932.25142685185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45932.25142685185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45932.25142685185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45932.25142685185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45932.25142685185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45932.25142685185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45932.25142685185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45932.25142685185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45932.25142685185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45932.25142685185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45932.25142685185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45932.25142685185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45932.25142685185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45932.25142685185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45932.25142685185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45932.25142685185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45932.25142685185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45932.25142685185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45932.25142685185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45932.25142685185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45932.25142685185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45932.25142685185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45932.25142685185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45932.25142685185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45932.25142685185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45932.25142685185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45932.25142685185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45932.25142685185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45932.25142685185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45932.25142685185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45932.25142685185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45932.25142685185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45932.25142685185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45932.25142685185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45932.25142685185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45932.25142685185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45932.25142685185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45932.25142685185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45932.25142685185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45932.25142685185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45932.25142685185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45932.25142685185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45932.25142685185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45932.25142685185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45932.25142685185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45932.25142685185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45932.25142685185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45932.25142685185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45932.25142685185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45932.25142685185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45932.25142685185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45932.25142685185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45932.25142685185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45932.25142685185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45932.25142685185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45932.25142685185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45932.25142685185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45932.25142685185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45932.25142685185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45932.25142685185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45932.25142685185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45932.25142685185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45932.25142685185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45932.25142685185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45932.25142685185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45932.25142685185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45932.25142685185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45932.25142685185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45932.25142685185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45932.25142685185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45932.25142685185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45932.25142685185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45932.25142685185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45932.25142685185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45932.25142685185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45932.25142685185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45932.25142685185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45932.25142685185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45932.25142685185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45932.25142685185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45932.25142685185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45932.25142685185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45932.25142685185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45932.25142685185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45932.25142685185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45932.25142685185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45932.25142685185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45932.25142685185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45932.25142685185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45932.25142685185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45932.25142685185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45932.25142685185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45932.25142685185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45932.25142685185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45932.25142685185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45932.25142685185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45932.25142685185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45932.25142685185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45932.25142685185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45932.25142685185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45932.25142685185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45932.25142685185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45932.25142685185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45932.25142685185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45932.25142685185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45932.25142685185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45932.25142685185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45932.25142685185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45932.25142685185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45932.25142685185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45932.25142685185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45932.25142685185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45932.25142685185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45932.25142685185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45932.25142685185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45932.25142685185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45932.25142685185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45932.25142685185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45932.25142685185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45932.25142685185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45932.25142685185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45932.25142685185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45932.25142685185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45932.25142685185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45932.25142685185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45932.25142685185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45932.25142685185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45932.25142685185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45932.25142685185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45932.25142685185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45932.25142685185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45932.25142685185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45932.25142685185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45932.25142685185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45932.25142685185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45932.25142685185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45932.25142685185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45932.25142685185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45932.25142685185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45932.25142685185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45932.25142685185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45932.25142685185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45932.25142685185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45932.25142685185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45932.25142685185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45932.25142685185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45932.25142685185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45932.25142685185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45932.25142685185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45932.25142685185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45932.25142685185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45932.25142685185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45932.25142685185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45932.25142685185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45932.25142685185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45932.25142685185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45932.25142685185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45932.25142685185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45932.25142685185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45932.25142685185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45932.25142685185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45932.25142685185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45932.25142685185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45932.25142685185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45932.25142685185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45932.25142685185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45932.25142685185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45932.25142685185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45932.25142685185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45932.25142685185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45932.25142685185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45932.25142685185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45932.25142685185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45932.25142685185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45932.25142685185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45932.25142685185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45932.25142685185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45932.25142685185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45932.25142685185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45932.25142685185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45932.25142685185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45932.25142685185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45932.25142685185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45932.25142685185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45932.25142685185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45932.25142685185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45932.25142685185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45932.25142685185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45932.25142685185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45932.25142685185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45932.25142685185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45932.25142685185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45932.25142685185</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45932.25142685185</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45932.25142685185</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tabSelected="1"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228.77070925925364</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1.3611490740731824</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36334</v>
      </c>
      <c r="E4" s="112" t="s">
        <v>38964</v>
      </c>
      <c r="F4" s="113">
        <v>45931.942245370374</v>
      </c>
      <c r="G4" s="114">
        <f ca="1">IFERROR(NOW()-F4,"")</f>
        <v>0.30918148147611646</v>
      </c>
      <c r="H4" s="113">
        <v>45931.936539351853</v>
      </c>
      <c r="I4" s="110" t="str">
        <f>IFERROR(VLOOKUP(D4,DB!A:F,6,0),"")</f>
        <v>Generator-SG</v>
      </c>
      <c r="J4" s="110" t="str">
        <f>IFERROR(VLOOKUP(D4,DB!A:G,7,0),"")</f>
        <v>No BB Shifted</v>
      </c>
      <c r="K4" s="115" t="s">
        <v>39066</v>
      </c>
      <c r="L4" s="107" t="str">
        <f>IFERROR(VLOOKUP(D4,DB!A:I,9,0),"")</f>
        <v>Latis</v>
      </c>
    </row>
    <row r="5" spans="1:16" ht="15" customHeight="1">
      <c r="A5" s="110"/>
      <c r="B5" s="110" t="str">
        <f>IFERROR(VLOOKUP(D5,DB!A:K,11,0),"")</f>
        <v/>
      </c>
      <c r="C5" s="111"/>
      <c r="D5" s="107"/>
      <c r="E5" s="112"/>
      <c r="F5" s="113"/>
      <c r="G5" s="114">
        <f ca="1">IFERROR(NOW()-F5,"")</f>
        <v>45932.25142685185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45932.25142685185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45932.25142685185</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45932.25142685185</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45932.25142685185</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45932.25142685185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45932.25142685185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45932.25142685185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45932.25142685185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45932.25142685185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45932.25142685185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45932.25142685185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45932.25142685185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45932.25142685185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45932.25142685185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45932.25142685185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45932.25142685185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45932.25142685185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45932.25142685185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45932.25142685185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45932.25142685185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45932.25142685185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45932.25142685185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45932.25142685185</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40.419366666661517</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6.0625495370331919</v>
      </c>
      <c r="H3" s="38">
        <v>45926.158159722225</v>
      </c>
      <c r="I3" s="37" t="str">
        <f>IFERROR(VLOOKUP(D3,DB!A:F,6,0),"")</f>
        <v>SCECO</v>
      </c>
      <c r="J3" s="37" t="str">
        <f>IFERROR(VLOOKUP(D3,DB!A:G,7,0),"")</f>
        <v>Good</v>
      </c>
      <c r="K3" s="37" t="s">
        <v>39070</v>
      </c>
      <c r="L3" s="37" t="str">
        <f>IFERROR(VLOOKUP(D3,DB!A:I,9,0),"")</f>
        <v>Latis</v>
      </c>
      <c r="M3" s="139"/>
    </row>
    <row r="4" spans="1:13" ht="15">
      <c r="A4" s="37"/>
      <c r="B4" s="37" t="str">
        <f>IFERROR(VLOOKUP(D4,DB!A:K,11,0),"")</f>
        <v/>
      </c>
      <c r="C4" s="37"/>
      <c r="D4" s="37"/>
      <c r="E4" s="37"/>
      <c r="F4" s="38"/>
      <c r="G4" s="39">
        <f ca="1">IFERROR(NOW()-F4,"-")</f>
        <v>45932.25142685185</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45932.25142685185</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45932.25142685185</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45932.25142685185</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45932.25142685185</v>
      </c>
      <c r="H8" s="38"/>
      <c r="I8" s="37" t="str">
        <f>IFERROR(VLOOKUP(D8,DB!A:F,6,0),"")</f>
        <v/>
      </c>
      <c r="J8" s="37" t="str">
        <f>IFERROR(VLOOKUP(D8,DB!A:G,7,0),"")</f>
        <v/>
      </c>
      <c r="K8" s="37"/>
      <c r="L8" s="37" t="str">
        <f>IFERROR(VLOOKUP(D8,DB!A:I,9,0),"")</f>
        <v/>
      </c>
      <c r="M8" s="139"/>
    </row>
    <row r="9" spans="1:13" ht="15.75">
      <c r="A9" s="37"/>
      <c r="B9" s="37" t="str">
        <f>IFERROR(VLOOKUP(D9,DB!A:K,11,0),"")</f>
        <v/>
      </c>
      <c r="C9" s="37"/>
      <c r="D9" s="145"/>
      <c r="E9" s="37"/>
      <c r="F9" s="38"/>
      <c r="G9" s="39">
        <f ca="1">IFERROR(NOW()-F9,"-")</f>
        <v>45932.25142685185</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45932.25142685185</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45932.25142685185</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45932.25142685185</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45932.25142685185</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45932.25142685185</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45932.25142685185</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45932.25142685185</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45932.25142685185</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45932.25142685185</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45932.25142685185</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45932.25142685185</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45932.25142685185</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45932.25142685185</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45932.25142685185</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45932.25142685185</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45932.25142685185</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45932.25142685185</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45932.25142685185</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45932.25142685185</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45932.25142685185</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45932.25142685185</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45932.25142685185</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45932.25142685185</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45932.25142685185</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45932.25142685185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45932.25142685185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45932.25142685185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45932.25142685185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45932.25142685185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45932.25142685185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45932.25142685185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45932.25142685185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45932.25142685185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45932.25142685185</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45932.25142685185</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45932.25142685185</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45932.25142685185</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45932.25142685185</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45932.25142685185</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45932.25142685185</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45932.25142685185</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45932.25142685185</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45932.25142685185</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45932.25142685185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45932.25142685185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45932.25142685185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45932.25142685185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45932.25142685185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45932.25142685185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45932.25142685185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45932.25142685185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45932.25142685185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45932.25142685185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45932.25142685185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45932.25142685185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45932.25142685185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45932.25142685185</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45932.25142685185</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45932.25142685185</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45932.25142685185</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45932.25142685185</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45932.25142685185</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45932.25142685185</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45932.25142685185</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45932.25142685185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45932.25142685185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45932.25142685185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45932.25142685185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45932.25142685185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45932.25142685185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45932.25142685185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45932.25142685185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45932.25142685185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45932.25142685185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45932.25142685185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45932.25142685185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45932.25142685185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45932.25142685185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45932.25142685185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45932.25142685185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45932.25142685185</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45932.25142685185</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45932.25142685185</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45932.25142685185</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45932.25142685185</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45932.25142685185</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45932.25142685185</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45932.25142685185</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45932.25142685185</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45932.25142685185</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45932.25142685185</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45932.25142685185</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45932.25142685185</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45932.25142685185</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45932.25142685185</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45932.25142685185</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45932.25142685185</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45932.25142685185</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45932.25142685185</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45932.25142685185</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45932.25142685185</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45932.25142685185</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45932.25142685185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45932.25142685185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45932.25142685185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45932.25142685185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45932.25142685185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45932.25142685185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45932.25142685185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45932.25142685185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45932.25142685185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45932.25142685185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45932.25142685185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45932.25142685185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45932.25142685185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45932.25142685185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45932.25142685185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45932.25142685185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45932.25142685185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45932.25142685185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45932.25142685185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45932.25142685185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45932.25142685185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45932.25142685185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45932.25142685185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45932.25142685185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45932.25142685185</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45932.25142685185</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45932.25142685185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45932.25142685185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45932.25142685185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45932.25142685185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45932.25142685185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45932.25142685185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45932.25142685185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45932.25142685185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45932.25142685185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45932.25142685185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45932.25142685185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45932.25142685185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45932.25142685185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45932.25142685185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45932.25142685185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45932.25142685185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45932.25142685185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45932.25142685185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45932.25142685185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45932.25142685185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45932.25142685185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45932.25142685185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45932.25142685185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45932.25142685185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45932.25142685185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45932.25142685185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45932.25142685185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45932.25142685185</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45932.25142685185</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45932.25142685185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45932.25142685185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45932.25142685185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45932.25142685185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45932.25142685185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45932.25142685185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45932.25142685185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45932.25142685185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45932.25142685185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45932.25142685185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45932.25142685185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45932.25142685185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45932.25142685185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45932.25142685185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45932.25142685185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45932.25142685185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45932.25142685185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45932.25142685185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45932.25142685185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45932.25142685185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45932.25142685185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45932.25142685185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45932.25142685185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45932.25142685185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45932.25142685185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45932.25142685185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45932.25142685185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45932.25142685185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45932.25142685185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45932.25142685185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45932.25142685185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45932.25142685185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45932.25142685185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45932.25142685185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45932.25142685185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45932.25142685185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45932.25142685185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45932.25142685185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45932.25142685185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45932.25142685185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45932.25142685185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45932.25142685185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45932.25142685185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45932.25142685185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45932.25142685185</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45932.25142685185</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45932.25142685185</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45932.25142685185</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45932.25142685185</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45932.25142685185</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45932.25142685185</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45932.25142685185</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45932.25142685185</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45932.25142685185</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4"/>
  <sheetViews>
    <sheetView workbookViewId="0">
      <selection activeCell="K6" sqref="K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39071</v>
      </c>
      <c r="B2" s="140" t="s">
        <v>5398</v>
      </c>
      <c r="C2" s="140">
        <v>1</v>
      </c>
      <c r="D2" s="140" t="s">
        <v>32861</v>
      </c>
      <c r="E2" s="140" t="s">
        <v>39072</v>
      </c>
      <c r="F2" s="141">
        <v>45929.14371527778</v>
      </c>
      <c r="G2" s="142">
        <f ca="1">IFERROR(NOW()-F2,"-")</f>
        <v>3.107711574069981</v>
      </c>
      <c r="H2" s="140">
        <v>45929.455266203702</v>
      </c>
      <c r="I2" s="140" t="str">
        <f>IFERROR(VLOOKUP(D2,DB!A:F,6,0),"")</f>
        <v>SCECO</v>
      </c>
      <c r="J2" s="140" t="str">
        <f>IFERROR(VLOOKUP(D2,DB!A:G,7,0),"")</f>
        <v>In progress</v>
      </c>
      <c r="K2" s="140" t="s">
        <v>39073</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39074</v>
      </c>
      <c r="B3" s="140" t="s">
        <v>5398</v>
      </c>
      <c r="C3" s="140">
        <v>1</v>
      </c>
      <c r="D3" s="140" t="s">
        <v>34463</v>
      </c>
      <c r="E3" s="140" t="s">
        <v>39072</v>
      </c>
      <c r="F3" s="141">
        <v>45926.772847222222</v>
      </c>
      <c r="G3" s="142">
        <f ca="1">IFERROR(NOW()-F3,"-")</f>
        <v>5.4785796296273475</v>
      </c>
      <c r="H3" s="140">
        <v>45927.449074074102</v>
      </c>
      <c r="I3" s="140" t="str">
        <f>IFERROR(VLOOKUP(D3,DB!A:F,6,0),"")</f>
        <v>SCECO</v>
      </c>
      <c r="J3" s="140" t="str">
        <f>IFERROR(VLOOKUP(D3,DB!A:G,7,0),"")</f>
        <v>Weak</v>
      </c>
      <c r="K3" s="140" t="s">
        <v>39073</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39075</v>
      </c>
      <c r="B4" s="140" t="s">
        <v>5398</v>
      </c>
      <c r="C4" s="140">
        <v>1</v>
      </c>
      <c r="D4" s="140" t="s">
        <v>33408</v>
      </c>
      <c r="E4" s="140" t="s">
        <v>39072</v>
      </c>
      <c r="F4" s="141">
        <v>45931.800995370373</v>
      </c>
      <c r="G4" s="142">
        <f ca="1">IFERROR(NOW()-F4,"-")</f>
        <v>0.45043148147669854</v>
      </c>
      <c r="H4" s="141">
        <v>45931.881805555553</v>
      </c>
      <c r="I4" s="140" t="str">
        <f>IFERROR(VLOOKUP(D4,DB!A:F,6,0),"")</f>
        <v>SCECO</v>
      </c>
      <c r="J4" s="140" t="str">
        <f>IFERROR(VLOOKUP(D4,DB!A:G,7,0),"")</f>
        <v>Dead</v>
      </c>
      <c r="K4" s="140" t="s">
        <v>39073</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39076</v>
      </c>
      <c r="B5" s="140" t="str">
        <f>IFERROR(VLOOKUP(D5,DB!A:K,11,0),"")</f>
        <v>R6</v>
      </c>
      <c r="C5" s="140">
        <v>2</v>
      </c>
      <c r="D5" s="140" t="s">
        <v>38941</v>
      </c>
      <c r="E5" s="140" t="s">
        <v>39072</v>
      </c>
      <c r="F5" s="141">
        <v>45931.827256944445</v>
      </c>
      <c r="G5" s="142">
        <f ca="1">IFERROR(NOW()-F5,"-")</f>
        <v>0.4241699074045755</v>
      </c>
      <c r="H5" s="141">
        <v>45931.799745370372</v>
      </c>
      <c r="I5" s="140" t="str">
        <f>IFERROR(VLOOKUP(D5,DB!A:F,6,0),"")</f>
        <v>Generator-SG</v>
      </c>
      <c r="J5" s="140" t="str">
        <f>IFERROR(VLOOKUP(D5,DB!A:G,7,0),"")</f>
        <v>Vandalized</v>
      </c>
      <c r="K5" s="140" t="s">
        <v>39077</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39078</v>
      </c>
      <c r="B6" s="140" t="str">
        <f>IFERROR(VLOOKUP(D6,DB!A:K,11,0),"")</f>
        <v>R6</v>
      </c>
      <c r="C6" s="140">
        <v>1</v>
      </c>
      <c r="D6" s="140" t="s">
        <v>34355</v>
      </c>
      <c r="E6" s="140" t="s">
        <v>39072</v>
      </c>
      <c r="F6" s="144">
        <v>45932.181666666664</v>
      </c>
      <c r="G6" s="142">
        <f ca="1">IFERROR(NOW()-F6,"-")</f>
        <v>6.976018518616911E-2</v>
      </c>
      <c r="H6" s="144">
        <v>45932.175821759258</v>
      </c>
      <c r="I6" s="140" t="str">
        <f>IFERROR(VLOOKUP(D6,DB!A:F,6,0),"")</f>
        <v>SCECO</v>
      </c>
      <c r="J6" s="140" t="str">
        <f>IFERROR(VLOOKUP(D6,DB!A:G,7,0),"")</f>
        <v>Vandalized</v>
      </c>
      <c r="K6" s="140" t="s">
        <v>39079</v>
      </c>
      <c r="L6" s="140" t="str">
        <f>IFERROR(VLOOKUP(D6,DB!A:I,9,0),"")</f>
        <v>Latis</v>
      </c>
    </row>
    <row r="7" spans="1:16383" ht="31.5" customHeight="1">
      <c r="A7" s="121"/>
      <c r="B7" s="140" t="str">
        <f>IFERROR(VLOOKUP(D7,DB!A:K,11,0),"")</f>
        <v/>
      </c>
      <c r="C7" s="140"/>
      <c r="D7" s="140"/>
      <c r="E7" s="140"/>
      <c r="F7" s="140"/>
      <c r="G7" s="142">
        <f ca="1">IFERROR(NOW()-F7,"-")</f>
        <v>45932.25142685185</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2">
        <f ca="1">IFERROR(NOW()-F8,"-")</f>
        <v>45932.25142685185</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2">
        <f ca="1">IFERROR(NOW()-F9,"-")</f>
        <v>45932.25142685185</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45932.25142685185</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45932.25142685185</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45932.25142685185</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45932.25142685185</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45932.25142685185</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45932.25142685185</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45932.25142685185</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45932.25142685185</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45932.25142685185</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45932.25142685185</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45932.25142685185</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45932.25142685185</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45932.25142685185</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45932.25142685185</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45932.25142685185</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45932.25142685185</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45932.25142685185</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45932.25142685185</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45932.25142685185</v>
      </c>
      <c r="H28" s="140"/>
      <c r="I28" s="140" t="str">
        <f>IFERROR(VLOOKUP(D28,DB!A:F,6,0),"")</f>
        <v/>
      </c>
      <c r="J28" s="140" t="str">
        <f>IFERROR(VLOOKUP(D28,DB!A:G,7,0),"")</f>
        <v/>
      </c>
      <c r="K28" s="140"/>
      <c r="L28" s="140" t="str">
        <f>IFERROR(VLOOKUP(D28,DB!A:I,9,0),"")</f>
        <v/>
      </c>
    </row>
    <row r="29" spans="1:12" ht="31.5" customHeight="1">
      <c r="A29" s="121"/>
      <c r="B29" s="120" t="str">
        <f>IFERROR(VLOOKUP(D29,DB!A:K,11,0),"")</f>
        <v/>
      </c>
      <c r="C29" s="122"/>
      <c r="D29" s="120"/>
      <c r="E29" s="123"/>
      <c r="F29" s="124"/>
      <c r="G29" s="89">
        <f ca="1">IFERROR(NOW()-F29,"-")</f>
        <v>45932.25142685185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45932.25142685185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45932.25142685185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45932.25142685185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45932.25142685185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45932.25142685185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45932.25142685185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45932.25142685185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45932.25142685185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45932.25142685185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45932.25142685185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45932.25142685185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45932.25142685185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45932.25142685185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45932.25142685185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45932.25142685185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45932.25142685185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45932.25142685185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45932.25142685185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45932.25142685185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45932.25142685185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45932.25142685185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45932.25142685185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45932.25142685185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45932.25142685185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45932.25142685185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45932.25142685185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45932.25142685185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45932.25142685185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45932.25142685185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45932.25142685185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45932.25142685185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45932.25142685185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45932.25142685185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45932.25142685185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45932.25142685185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45932.25142685185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45932.25142685185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45932.25142685185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45932.25142685185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45932.25142685185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45932.25142685185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45932.25142685185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45932.25142685185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45932.25142685185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45932.25142685185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45932.25142685185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45932.25142685185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45932.25142685185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45932.25142685185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45932.25142685185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45932.25142685185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45932.25142685185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45932.25142685185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45932.25142685185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45932.25142685185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45932.25142685185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45932.25142685185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45932.25142685185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45932.25142685185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45932.25142685185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45932.25142685185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45932.25142685185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45932.25142685185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45932.25142685185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45932.25142685185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45932.25142685185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45932.25142685185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45932.25142685185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45932.25142685185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45932.25142685185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45932.25142685185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45932.25142685185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45932.25142685185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45932.25142685185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45932.25142685185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45932.25142685185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45932.25142685185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45932.25142685185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45932.25142685185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45932.25142685185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45932.25142685185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45932.25142685185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45932.25142685185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45932.25142685185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45932.25142685185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45932.25142685185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45932.25142685185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45932.25142685185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45932.25142685185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45932.25142685185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45932.25142685185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45932.25142685185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45932.25142685185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45932.25142685185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45932.25142685185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45932.25142685185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45932.25142685185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45932.25142685185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45932.25142685185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45932.25142685185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45932.25142685185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45932.25142685185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45932.25142685185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45932.25142685185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45932.25142685185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45932.25142685185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45932.25142685185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45932.25142685185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45932.25142685185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45932.25142685185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45932.25142685185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45932.25142685185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45932.25142685185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45932.25142685185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45932.25142685185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45932.25142685185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45932.25142685185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45932.25142685185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45932.25142685185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45932.25142685185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45932.25142685185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45932.25142685185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45932.25142685185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45932.25142685185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45932.25142685185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45932.25142685185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45932.25142685185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45932.25142685185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45932.25142685185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45932.25142685185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45932.25142685185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45932.25142685185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45932.25142685185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45932.25142685185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45932.25142685185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45932.25142685185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45932.25142685185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45932.25142685185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45932.25142685185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45932.25142685185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45932.25142685185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45932.25142685185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45932.25142685185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45932.25142685185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45932.25142685185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45932.25142685185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45932.25142685185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45932.25142685185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45932.25142685185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45932.25142685185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45932.25142685185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45932.25142685185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45932.25142685185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45932.25142685185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45932.25142685185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45932.25142685185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45932.25142685185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45932.25142685185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45932.25142685185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45932.25142685185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45932.25142685185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45932.25142685185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45932.25142685185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45932.25142685185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45932.25142685185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45932.25142685185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45932.25142685185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45932.25142685185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45932.25142685185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45932.25142685185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45932.25142685185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45932.25142685185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45932.25142685185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45932.25142685185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45932.25142685185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45932.25142685185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45932.25142685185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45932.25142685185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45932.25142685185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45932.25142685185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45932.25142685185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45932.25142685185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45932.25142685185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45932.25142685185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45932.25142685185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45932.25142685185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45932.25142685185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45932.25142685185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45932.25142685185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45932.25142685185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45932.25142685185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45932.25142685185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45932.25142685185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45932.25142685185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45932.25142685185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45932.25142685185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45932.25142685185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45932.25142685185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45932.25142685185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45932.25142685185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45932.25142685185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45932.25142685185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45932.25142685185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45932.25142685185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45932.25142685185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45932.25142685185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45932.25142685185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45932.25142685185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45932.25142685185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45932.25142685185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45932.25142685185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45932.25142685185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45932.25142685185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45932.25142685185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45932.25142685185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45932.25142685185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45932.25142685185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45932.25142685185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45932.25142685185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45932.25142685185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45932.25142685185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45932.25142685185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45932.25142685185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45932.25142685185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45932.25142685185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45932.25142685185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45932.25142685185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45932.25142685185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45932.25142685185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45932.25142685185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45932.25142685185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45932.25142685185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45932.25142685185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45932.25142685185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45932.25142685185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45932.25142685185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45932.25142685185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45932.25142685185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45932.25142685185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45932.25142685185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45932.25142685185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45932.25142685185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45932.25142685185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45932.25142685185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45932.25142685185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45932.25142685185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45932.25142685185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45932.25142685185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45932.25142685185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45932.25142685185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45932.25142685185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45932.25142685185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45932.25142685185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45932.25142685185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45932.25142685185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45932.25142685185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45932.25142685185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45932.25142685185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45932.25142685185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45932.25142685185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45932.25142685185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45932.25142685185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45932.25142685185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45932.25142685185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45932.25142685185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45932.25142685185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45932.25142685185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45932.25142685185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45932.25142685185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45932.25142685185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45932.25142685185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45932.25142685185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45932.25142685185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45932.25142685185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45932.25142685185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45932.25142685185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45932.25142685185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45932.25142685185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45932.25142685185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45932.25142685185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45932.25142685185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45932.25142685185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45932.25142685185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45932.25142685185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45932.25142685185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45932.25142685185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45932.25142685185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45932.25142685185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45932.25142685185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45932.25142685185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45932.25142685185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45932.25142685185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45932.25142685185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45932.25142685185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45932.25142685185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45932.25142685185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45932.25142685185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45932.25142685185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45932.25142685185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45932.25142685185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45932.25142685185</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45932.25142685185</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45932.25142685185</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45932.25142685185</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45932.25142685185</v>
      </c>
      <c r="H334" s="124"/>
      <c r="I334" s="120" t="str">
        <f>IFERROR(VLOOKUP(D334,DB!A:F,6,0),"")</f>
        <v/>
      </c>
      <c r="J334" s="119" t="str">
        <f>IFERROR(VLOOKUP(D334,DB!A:G,7,0),"")</f>
        <v/>
      </c>
      <c r="K334" s="125"/>
      <c r="L334" s="126" t="str">
        <f>IFERROR(VLOOKUP(D334,DB!A:I,9,0),"")</f>
        <v/>
      </c>
    </row>
  </sheetData>
  <dataValidations count="2">
    <dataValidation allowBlank="1" showInputMessage="1" showErrorMessage="1" sqref="E1" xr:uid="{380493DB-286A-4683-AF55-C78F04945A49}"/>
    <dataValidation type="list" allowBlank="1" showInputMessage="1" showErrorMessage="1" sqref="D10:D13 E7:E3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2025-10-02T03:04:06Z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